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4 普通会計決算統計\42 普通会計決算統計総括\Ｒ４\43_令和３年度財政状況資料集の作成等について\04_市町村回答\18_伊佐市(○)\"/>
    </mc:Choice>
  </mc:AlternateContent>
  <bookViews>
    <workbookView xWindow="-120" yWindow="-120" windowWidth="19440" windowHeight="15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U34" i="10"/>
  <c r="U35" i="10" s="1"/>
  <c r="U36" i="10" s="1"/>
  <c r="U37" i="10" s="1"/>
  <c r="C34" i="10"/>
  <c r="AM34" i="10" l="1"/>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CO34" i="10" l="1"/>
</calcChain>
</file>

<file path=xl/sharedStrings.xml><?xml version="1.0" encoding="utf-8"?>
<sst xmlns="http://schemas.openxmlformats.org/spreadsheetml/2006/main" count="1083" uniqueCount="598">
  <si>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</si>
  <si>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</si>
  <si>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</si>
  <si>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</si>
  <si>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</si>
  <si>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</si>
  <si>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</si>
  <si>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</si>
  <si>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</si>
  <si>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</si>
  <si>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</si>
  <si>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</si>
  <si>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</si>
  <si>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</si>
  <si>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</si>
  <si>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</si>
  <si>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</si>
  <si>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</si>
  <si>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</si>
  <si>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</si>
  <si>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</si>
  <si>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</si>
  <si>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</si>
  <si>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</si>
  <si>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</si>
  <si>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</si>
  <si>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</si>
  <si>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</si>
  <si>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</si>
  <si>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</si>
  <si>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</si>
  <si>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</si>
  <si>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</si>
  <si>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</si>
  <si>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</si>
  <si>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</si>
  <si>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</si>
  <si>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</si>
  <si>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</si>
  <si>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</si>
  <si>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</si>
  <si>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</si>
  <si>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</si>
  <si>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</si>
  <si>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</si>
  <si>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</si>
  <si>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</si>
  <si>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</si>
  <si>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</si>
  <si>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</si>
  <si>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</si>
  <si>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</si>
  <si>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</si>
  <si>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</si>
  <si>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</si>
  <si>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</si>
  <si>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</si>
  <si>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</si>
  <si>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</si>
  <si>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</si>
  <si>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</si>
  <si>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</si>
  <si>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</si>
  <si>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</si>
  <si>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</si>
  <si>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</si>
  <si>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</si>
  <si>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</si>
  <si>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</si>
  <si>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</si>
  <si>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</si>
  <si>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</si>
  <si>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</si>
  <si>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</si>
  <si>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</si>
  <si>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</si>
  <si>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</si>
  <si>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</si>
  <si>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</si>
  <si>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</si>
  <si>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</si>
  <si>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</si>
  <si>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</si>
  <si>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</si>
  <si>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</si>
  <si>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</si>
  <si>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</si>
  <si>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</si>
  <si>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</si>
  <si>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</si>
  <si>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</si>
  <si>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</si>
  <si>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</si>
  <si>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</si>
  <si>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</si>
  <si>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</si>
  <si>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</si>
  <si>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</si>
  <si>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伊佐市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</si>
  <si>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</si>
  <si>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</si>
  <si>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</si>
  <si>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</si>
  <si>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</si>
  <si>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</si>
  <si>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</si>
  <si>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</si>
  <si>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</si>
  <si>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</si>
  <si>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</si>
  <si>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</si>
  <si>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</si>
  <si>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</si>
  <si>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</si>
  <si>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</si>
  <si>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</si>
  <si>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</si>
  <si>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</si>
  <si>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</si>
  <si>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</si>
  <si>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</si>
  <si>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</si>
  <si>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</si>
  <si>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</si>
  <si>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</si>
  <si>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</si>
  <si>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</si>
  <si>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</si>
  <si>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</si>
  <si>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</si>
  <si>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</si>
  <si>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</si>
  <si>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</si>
  <si>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</si>
  <si>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</si>
  <si>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</si>
  <si>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</si>
  <si>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</si>
  <si>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</si>
  <si>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</si>
  <si>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</si>
  <si>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</si>
  <si>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</si>
  <si>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</si>
  <si>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</si>
  <si>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</si>
  <si>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</si>
  <si>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</si>
  <si>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</si>
  <si>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</si>
  <si>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</si>
  <si>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</si>
  <si>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</si>
  <si>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</si>
  <si>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</si>
  <si>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</si>
  <si>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</si>
  <si>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</si>
  <si>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</si>
  <si>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</si>
  <si>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</si>
  <si>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</si>
  <si>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</si>
  <si>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</si>
  <si>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</si>
  <si>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</si>
  <si>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</si>
  <si>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</si>
  <si>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</si>
  <si>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</si>
  <si>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</si>
  <si>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</si>
  <si>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</si>
  <si>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</si>
  <si>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</si>
  <si>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</si>
  <si>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</si>
  <si>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</si>
  <si>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</si>
  <si>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</si>
  <si>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</si>
  <si>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</si>
  <si>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</si>
  <si>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</si>
  <si>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</si>
  <si>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</si>
  <si>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</si>
  <si>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</si>
  <si>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</si>
  <si>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</si>
  <si>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</si>
  <si>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</si>
  <si>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</si>
  <si>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</si>
  <si>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</si>
  <si>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</si>
  <si>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</si>
  <si>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</si>
  <si>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</si>
  <si>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</si>
  <si>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</si>
  <si>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</si>
  <si>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</si>
  <si>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</si>
  <si>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</si>
  <si>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</si>
  <si>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</si>
  <si>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</si>
  <si>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</si>
  <si>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</si>
  <si>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</si>
  <si>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</si>
  <si>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</si>
  <si>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</si>
  <si>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</si>
  <si>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</si>
  <si>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</si>
  <si>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鹿児島県伊佐市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</si>
  <si>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</si>
  <si>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</si>
  <si>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</si>
  <si>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</si>
  <si>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</si>
  <si>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</si>
  <si>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</si>
  <si>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</si>
  <si>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</si>
  <si>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</si>
  <si>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</si>
  <si>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</si>
  <si>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</si>
  <si>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</si>
  <si>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</si>
  <si>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</si>
  <si>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</si>
  <si>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</si>
  <si>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</si>
  <si>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</si>
  <si>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</si>
  <si>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</si>
  <si>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</si>
  <si>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</si>
  <si>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</si>
  <si>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</si>
  <si>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</si>
  <si>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</si>
  <si>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</si>
  <si>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</si>
  <si>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</si>
  <si>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</si>
  <si>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</si>
  <si>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</si>
  <si>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</si>
  <si>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</si>
  <si>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</si>
  <si>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</si>
  <si>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</si>
  <si>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</si>
  <si>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</si>
  <si>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</si>
  <si>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</si>
  <si>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</si>
  <si>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</si>
  <si>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</si>
  <si>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</si>
  <si>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</si>
  <si>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</si>
  <si>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</si>
  <si>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</si>
  <si>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</si>
  <si>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</si>
  <si>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</si>
  <si>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</si>
  <si>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</si>
  <si>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</si>
  <si>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</si>
  <si>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</si>
  <si>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</si>
  <si>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</si>
  <si>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</si>
  <si>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</si>
  <si>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</si>
  <si>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</si>
  <si>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</si>
  <si>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</si>
  <si>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</si>
  <si>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</si>
  <si>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</si>
  <si>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</si>
  <si>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</si>
  <si>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</si>
  <si>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</si>
  <si>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</si>
  <si>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</si>
  <si>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</si>
  <si>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</si>
  <si>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</si>
  <si>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</si>
  <si>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</si>
  <si>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</si>
  <si>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</si>
  <si>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</si>
  <si>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</si>
  <si>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</si>
  <si>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</si>
  <si>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</si>
  <si>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</si>
  <si>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</si>
  <si>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</si>
  <si>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</si>
  <si>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</si>
  <si>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</si>
  <si>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</si>
  <si>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</si>
  <si>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</si>
  <si>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</si>
  <si>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</si>
  <si>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</si>
  <si>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</si>
  <si>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</si>
  <si>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</si>
  <si>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</si>
  <si>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</si>
  <si>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</si>
  <si>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</si>
  <si>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</si>
  <si>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</si>
  <si>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</si>
  <si>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</si>
  <si>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</si>
  <si>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</si>
  <si>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</si>
  <si>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</si>
  <si>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</si>
  <si>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</si>
  <si>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</si>
  <si>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</si>
  <si>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</si>
  <si>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</si>
  <si>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</si>
  <si>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</si>
  <si>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市場</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</si>
  <si>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</si>
  <si>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</si>
  <si>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</si>
  <si>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</si>
  <si>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</si>
  <si>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</si>
  <si>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</si>
  <si>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</si>
  <si>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</si>
  <si>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</si>
  <si>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</si>
  <si>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</si>
  <si>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</si>
  <si>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</si>
  <si>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</si>
  <si>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</si>
  <si>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</si>
  <si>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</si>
  <si>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</si>
  <si>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</si>
  <si>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</si>
  <si>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</si>
  <si>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</si>
  <si>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</si>
  <si>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</si>
  <si>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</si>
  <si>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</si>
  <si>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</si>
  <si>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</si>
  <si>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鹿児島県伊佐市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</si>
  <si>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</si>
  <si>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</si>
  <si>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</si>
  <si>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</si>
  <si>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</si>
  <si>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</si>
  <si>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</si>
  <si>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</si>
  <si>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</si>
  <si>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</si>
  <si>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</si>
  <si>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</si>
  <si>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</si>
  <si>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</si>
  <si>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</si>
  <si>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</si>
  <si>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</si>
  <si>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</si>
  <si>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</si>
  <si>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</si>
  <si>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</si>
  <si>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</si>
  <si>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</si>
  <si>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</si>
  <si>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</si>
  <si>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</si>
  <si>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</si>
  <si>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</si>
  <si>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</si>
  <si>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</si>
  <si>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</si>
  <si>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</si>
  <si>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</si>
  <si>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伊佐市国民健康保険事業特別会計</t>
    <phoneticPr fontId="5"/>
  </si>
  <si>
    <t>伊佐市介護保険事業特別会計</t>
    <phoneticPr fontId="5"/>
  </si>
  <si>
    <t>伊佐市後期高齢者医療特別会計</t>
    <phoneticPr fontId="5"/>
  </si>
  <si>
    <t>伊佐市介護サービス事業特別会計</t>
    <phoneticPr fontId="5"/>
  </si>
  <si>
    <t>伊佐市水道事業会計</t>
    <phoneticPr fontId="5"/>
  </si>
  <si>
    <t>法適用企業</t>
    <phoneticPr fontId="5"/>
  </si>
  <si>
    <t>伊佐市農業集落排水事業特別会計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</si>
  <si>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</si>
  <si>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</si>
  <si>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</si>
  <si>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</si>
  <si>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</si>
  <si>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</si>
  <si>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</si>
  <si>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</si>
  <si>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</si>
  <si>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</si>
  <si>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</si>
  <si>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</si>
  <si>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</si>
  <si>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</si>
  <si>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</si>
  <si>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</si>
  <si>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</si>
  <si>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</si>
  <si>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</si>
  <si>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</si>
  <si>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</si>
  <si>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</si>
  <si>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</si>
  <si>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</si>
  <si>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</si>
  <si>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</si>
  <si>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</si>
  <si>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</si>
  <si>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</si>
  <si>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</si>
  <si>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</si>
  <si>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</si>
  <si>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</si>
  <si>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</si>
  <si>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</si>
  <si>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</si>
  <si>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</si>
  <si>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</si>
  <si>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</si>
  <si>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</si>
  <si>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</si>
  <si>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</si>
  <si>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</si>
  <si>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</si>
  <si>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</si>
  <si>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</si>
  <si>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</si>
  <si>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</si>
  <si>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</si>
  <si>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</si>
  <si>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</si>
  <si>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</si>
  <si>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</si>
  <si>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</si>
  <si>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</si>
  <si>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</si>
  <si>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</si>
  <si>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</si>
  <si>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</si>
  <si>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</si>
  <si>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</si>
  <si>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</si>
  <si>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伊佐市農業集落排水事業特別会計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</si>
  <si>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</si>
  <si>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</si>
  <si>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伊佐市水道事業会計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</si>
  <si>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</si>
  <si>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</si>
  <si>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</si>
  <si>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</si>
  <si>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</si>
  <si>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</si>
  <si>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</si>
  <si>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</si>
  <si>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</si>
  <si>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</si>
  <si>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</si>
  <si>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</si>
  <si>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</si>
  <si>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</si>
  <si>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</si>
  <si>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</si>
  <si>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</si>
  <si>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</si>
  <si>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</si>
  <si>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</si>
  <si>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</si>
  <si>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</si>
  <si>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</si>
  <si>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</si>
  <si>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</si>
  <si>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</si>
  <si>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</si>
  <si>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</si>
  <si>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</si>
  <si>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</si>
  <si>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</si>
  <si>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</si>
  <si>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</si>
  <si>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</si>
  <si>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</si>
  <si>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</si>
  <si>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</si>
  <si>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</si>
  <si>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</si>
  <si>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</si>
  <si>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</si>
  <si>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</si>
  <si>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</si>
  <si>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</si>
  <si>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</si>
  <si>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</si>
  <si>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</si>
  <si>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</si>
  <si>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</si>
  <si>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</si>
  <si>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</si>
  <si>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</si>
  <si>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</si>
  <si>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</si>
  <si>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</si>
  <si>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</si>
  <si>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</si>
  <si>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</si>
  <si>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</si>
  <si>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</si>
  <si>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</si>
  <si>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</si>
  <si>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</si>
  <si>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</si>
  <si>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</si>
  <si>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</si>
  <si>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</si>
  <si>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</si>
  <si>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</si>
  <si>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</si>
  <si>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</si>
  <si>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</si>
  <si>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</si>
  <si>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</si>
  <si>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</si>
  <si>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</si>
  <si>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</si>
  <si>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</si>
  <si>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</si>
  <si>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</si>
  <si>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</si>
  <si>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</si>
  <si>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</si>
  <si>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</si>
  <si>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</si>
  <si>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5.21</t>
  </si>
  <si>
    <t>▲ 1.78</t>
  </si>
  <si>
    <t>一般会計</t>
  </si>
  <si>
    <t>伊佐市水道事業会計</t>
  </si>
  <si>
    <t>伊佐市介護保険事業特別会計</t>
  </si>
  <si>
    <t>伊佐市農業集落排水事業特別会計</t>
  </si>
  <si>
    <t>伊佐市後期高齢者医療特別会計</t>
  </si>
  <si>
    <t>伊佐市国民健康保険事業特別会計</t>
  </si>
  <si>
    <t>伊佐市介護サービス事業特別会計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</si>
  <si>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</si>
  <si>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</si>
  <si>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</si>
  <si>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</si>
  <si>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</si>
  <si>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</si>
  <si>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</si>
  <si>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</si>
  <si>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</si>
  <si>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</si>
  <si>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伊佐湧水消防組合</t>
    <rPh sb="0" eb="2">
      <t>イサ</t>
    </rPh>
    <rPh sb="2" eb="4">
      <t>ユウスイ</t>
    </rPh>
    <rPh sb="4" eb="6">
      <t>ショウボウ</t>
    </rPh>
    <rPh sb="6" eb="8">
      <t>クミアイ</t>
    </rPh>
    <phoneticPr fontId="18"/>
  </si>
  <si>
    <t>伊佐北姶良環境管理組合</t>
    <rPh sb="0" eb="2">
      <t>イサ</t>
    </rPh>
    <rPh sb="2" eb="3">
      <t>キタ</t>
    </rPh>
    <rPh sb="3" eb="5">
      <t>アイラ</t>
    </rPh>
    <rPh sb="5" eb="7">
      <t>カンキョウ</t>
    </rPh>
    <rPh sb="7" eb="9">
      <t>カンリ</t>
    </rPh>
    <rPh sb="9" eb="11">
      <t>クミアイ</t>
    </rPh>
    <phoneticPr fontId="18"/>
  </si>
  <si>
    <t>伊佐北姶良火葬場管理組合</t>
    <rPh sb="0" eb="2">
      <t>イサ</t>
    </rPh>
    <rPh sb="2" eb="3">
      <t>キタ</t>
    </rPh>
    <rPh sb="3" eb="5">
      <t>アイラ</t>
    </rPh>
    <rPh sb="5" eb="8">
      <t>カソウバ</t>
    </rPh>
    <rPh sb="8" eb="10">
      <t>カンリ</t>
    </rPh>
    <rPh sb="10" eb="12">
      <t>クミアイ</t>
    </rPh>
    <phoneticPr fontId="18"/>
  </si>
  <si>
    <t>大口地方卸売市場管理組合</t>
    <rPh sb="0" eb="2">
      <t>オオクチ</t>
    </rPh>
    <rPh sb="2" eb="4">
      <t>チホウ</t>
    </rPh>
    <rPh sb="4" eb="6">
      <t>オロシウリ</t>
    </rPh>
    <rPh sb="6" eb="8">
      <t>イチバ</t>
    </rPh>
    <rPh sb="8" eb="10">
      <t>カンリ</t>
    </rPh>
    <rPh sb="10" eb="12">
      <t>クミアイ</t>
    </rPh>
    <phoneticPr fontId="18"/>
  </si>
  <si>
    <t>姶良・伊佐地区介護保険組合</t>
    <rPh sb="0" eb="2">
      <t>アイラ</t>
    </rPh>
    <rPh sb="3" eb="5">
      <t>イサ</t>
    </rPh>
    <rPh sb="5" eb="7">
      <t>チク</t>
    </rPh>
    <rPh sb="7" eb="9">
      <t>カイゴ</t>
    </rPh>
    <rPh sb="9" eb="11">
      <t>ホケン</t>
    </rPh>
    <rPh sb="11" eb="13">
      <t>クミアイ</t>
    </rPh>
    <phoneticPr fontId="18"/>
  </si>
  <si>
    <t>鹿児島県市町村総合事務組合</t>
    <rPh sb="0" eb="3">
      <t>カゴシマ</t>
    </rPh>
    <rPh sb="3" eb="4">
      <t>ケン</t>
    </rPh>
    <rPh sb="4" eb="7">
      <t>シチョウソン</t>
    </rPh>
    <rPh sb="7" eb="9">
      <t>ソウゴウ</t>
    </rPh>
    <rPh sb="9" eb="11">
      <t>ジム</t>
    </rPh>
    <rPh sb="11" eb="13">
      <t>クミアイ</t>
    </rPh>
    <phoneticPr fontId="18"/>
  </si>
  <si>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18"/>
  </si>
  <si>
    <t>鹿児島県後期高齢者医療広域連合（後期高齢者医療特別会計）</t>
    <rPh sb="0" eb="4">
      <t>カゴシマケン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18"/>
  </si>
  <si>
    <t>菱刈泉熱開発</t>
    <rPh sb="0" eb="2">
      <t>ヒシカリ</t>
    </rPh>
    <rPh sb="2" eb="3">
      <t>イズミ</t>
    </rPh>
    <rPh sb="3" eb="4">
      <t>ネツ</t>
    </rPh>
    <rPh sb="4" eb="6">
      <t>カイハツ</t>
    </rPh>
    <phoneticPr fontId="2"/>
  </si>
  <si>
    <t>特定公有財産取得基金</t>
    <rPh sb="0" eb="2">
      <t>トクテイ</t>
    </rPh>
    <rPh sb="2" eb="4">
      <t>コウユウ</t>
    </rPh>
    <rPh sb="4" eb="6">
      <t>ザイサン</t>
    </rPh>
    <rPh sb="6" eb="8">
      <t>シュトク</t>
    </rPh>
    <rPh sb="8" eb="10">
      <t>キキン</t>
    </rPh>
    <phoneticPr fontId="2"/>
  </si>
  <si>
    <t>ふるさと納税基金</t>
    <rPh sb="4" eb="6">
      <t>ノウゼイ</t>
    </rPh>
    <rPh sb="6" eb="8">
      <t>キキン</t>
    </rPh>
    <phoneticPr fontId="5"/>
  </si>
  <si>
    <t>海音寺潮五郎基金</t>
    <rPh sb="0" eb="6">
      <t>カイオンジチョウゴロウ</t>
    </rPh>
    <rPh sb="6" eb="8">
      <t>キキン</t>
    </rPh>
    <phoneticPr fontId="2"/>
  </si>
  <si>
    <t>森林環境譲与税基金</t>
    <rPh sb="0" eb="2">
      <t>シンリン</t>
    </rPh>
    <rPh sb="2" eb="4">
      <t>カンキョウ</t>
    </rPh>
    <rPh sb="4" eb="6">
      <t>ジョウヨ</t>
    </rPh>
    <rPh sb="6" eb="7">
      <t>ゼイ</t>
    </rPh>
    <rPh sb="7" eb="9">
      <t>キキン</t>
    </rPh>
    <phoneticPr fontId="2"/>
  </si>
  <si>
    <t>携帯電話基地局整備基金</t>
    <rPh sb="0" eb="2">
      <t>ケイタイ</t>
    </rPh>
    <rPh sb="2" eb="4">
      <t>デンワ</t>
    </rPh>
    <rPh sb="4" eb="7">
      <t>キチキョク</t>
    </rPh>
    <rPh sb="7" eb="9">
      <t>セイビ</t>
    </rPh>
    <rPh sb="9" eb="11">
      <t>キキン</t>
    </rPh>
    <phoneticPr fontId="2"/>
  </si>
  <si>
    <t>-</t>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</si>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</sst>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38" fillId="0" borderId="0" xfId="20" applyFont="1" applyFill="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0EF7-43FB-8465-248888CCC3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189040</c:v>
                </c:pt>
                <c:pt idx="1">
                  <c:v>65769</c:v>
                </c:pt>
                <c:pt idx="2">
                  <c:v>93328</c:v>
                </c:pt>
                <c:pt idx="3">
                  <c:v>71407</c:v>
                </c:pt>
                <c:pt idx="4">
                  <c:v>96137</c:v>
                </c:pt>
              </c:numCache>
            </c:numRef>
          </c:val>
          <c:smooth val="0"/>
          <c:extLst>
            <c:ext xmlns:c16="http://schemas.microsoft.com/office/drawing/2014/chart" uri="{C3380CC4-5D6E-409C-BE32-E72D297353CC}">
              <c16:uniqueId val="{00000001-0EF7-43FB-8465-248888CCC34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5.0199999999999996</c:v>
                </c:pt>
                <c:pt idx="1">
                  <c:v>4.1500000000000004</c:v>
                </c:pt>
                <c:pt idx="2">
                  <c:v>5.49</c:v>
                </c:pt>
                <c:pt idx="3">
                  <c:v>6.92</c:v>
                </c:pt>
                <c:pt idx="4">
                  <c:v>12.8</c:v>
                </c:pt>
              </c:numCache>
            </c:numRef>
          </c:val>
          <c:extLst>
            <c:ext xmlns:c16="http://schemas.microsoft.com/office/drawing/2014/chart" uri="{C3380CC4-5D6E-409C-BE32-E72D297353CC}">
              <c16:uniqueId val="{00000000-9966-4FEA-B3F7-5841A255B3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63.09</c:v>
                </c:pt>
                <c:pt idx="1">
                  <c:v>59.94</c:v>
                </c:pt>
                <c:pt idx="2">
                  <c:v>57.4</c:v>
                </c:pt>
                <c:pt idx="3">
                  <c:v>54.07</c:v>
                </c:pt>
                <c:pt idx="4">
                  <c:v>55.05</c:v>
                </c:pt>
              </c:numCache>
            </c:numRef>
          </c:val>
          <c:extLst>
            <c:ext xmlns:c16="http://schemas.microsoft.com/office/drawing/2014/chart" uri="{C3380CC4-5D6E-409C-BE32-E72D297353CC}">
              <c16:uniqueId val="{00000001-9966-4FEA-B3F7-5841A255B37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1.68</c:v>
                </c:pt>
                <c:pt idx="1">
                  <c:v>-5.21</c:v>
                </c:pt>
                <c:pt idx="2">
                  <c:v>-1.78</c:v>
                </c:pt>
                <c:pt idx="3">
                  <c:v>0.35</c:v>
                </c:pt>
                <c:pt idx="4">
                  <c:v>9.6199999999999992</c:v>
                </c:pt>
              </c:numCache>
            </c:numRef>
          </c:val>
          <c:smooth val="0"/>
          <c:extLst>
            <c:ext xmlns:c16="http://schemas.microsoft.com/office/drawing/2014/chart" uri="{C3380CC4-5D6E-409C-BE32-E72D297353CC}">
              <c16:uniqueId val="{00000002-9966-4FEA-B3F7-5841A255B37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C64-4A8E-8866-61FDCF8325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C64-4A8E-8866-61FDCF8325A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C64-4A8E-8866-61FDCF8325A2}"/>
            </c:ext>
          </c:extLst>
        </c:ser>
        <c:ser>
          <c:idx val="3"/>
          <c:order val="3"/>
          <c:tx>
            <c:strRef>
              <c:f>データシート!$A$30</c:f>
              <c:strCache>
                <c:ptCount val="1"/>
                <c:pt idx="0">
                  <c:v>伊佐市介護サービス事業特別会計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c:v>
                </c:pt>
                <c:pt idx="8">
                  <c:v>#N/A</c:v>
                </c:pt>
                <c:pt idx="9">
                  <c:v>0</c:v>
                </c:pt>
              </c:numCache>
            </c:numRef>
          </c:val>
          <c:extLst>
            <c:ext xmlns:c16="http://schemas.microsoft.com/office/drawing/2014/chart" uri="{C3380CC4-5D6E-409C-BE32-E72D297353CC}">
              <c16:uniqueId val="{00000003-9C64-4A8E-8866-61FDCF8325A2}"/>
            </c:ext>
          </c:extLst>
        </c:ser>
        <c:ser>
          <c:idx val="4"/>
          <c:order val="4"/>
          <c:tx>
            <c:strRef>
              <c:f>データシート!$A$31</c:f>
              <c:strCache>
                <c:ptCount val="1"/>
                <c:pt idx="0">
                  <c:v>伊佐市国民健康保険事業特別会計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1.51</c:v>
                </c:pt>
                <c:pt idx="2">
                  <c:v>#N/A</c:v>
                </c:pt>
                <c:pt idx="3">
                  <c:v>0.11</c:v>
                </c:pt>
                <c:pt idx="4">
                  <c:v>#N/A</c:v>
                </c:pt>
                <c:pt idx="5">
                  <c:v>0.01</c:v>
                </c:pt>
                <c:pt idx="6">
                  <c:v>#N/A</c:v>
                </c:pt>
                <c:pt idx="7">
                  <c:v>0.02</c:v>
                </c:pt>
                <c:pt idx="8">
                  <c:v>#N/A</c:v>
                </c:pt>
                <c:pt idx="9">
                  <c:v>0</c:v>
                </c:pt>
              </c:numCache>
            </c:numRef>
          </c:val>
          <c:extLst>
            <c:ext xmlns:c16="http://schemas.microsoft.com/office/drawing/2014/chart" uri="{C3380CC4-5D6E-409C-BE32-E72D297353CC}">
              <c16:uniqueId val="{00000004-9C64-4A8E-8866-61FDCF8325A2}"/>
            </c:ext>
          </c:extLst>
        </c:ser>
        <c:ser>
          <c:idx val="5"/>
          <c:order val="5"/>
          <c:tx>
            <c:strRef>
              <c:f>データシート!$A$32</c:f>
              <c:strCache>
                <c:ptCount val="1"/>
                <c:pt idx="0">
                  <c:v>伊佐市後期高齢者医療特別会計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5-9C64-4A8E-8866-61FDCF8325A2}"/>
            </c:ext>
          </c:extLst>
        </c:ser>
        <c:ser>
          <c:idx val="6"/>
          <c:order val="6"/>
          <c:tx>
            <c:strRef>
              <c:f>データシート!$A$33</c:f>
              <c:strCache>
                <c:ptCount val="1"/>
                <c:pt idx="0">
                  <c:v>伊佐市農業集落排水事業特別会計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c:v>
                </c:pt>
                <c:pt idx="4">
                  <c:v>#N/A</c:v>
                </c:pt>
                <c:pt idx="5">
                  <c:v>0.03</c:v>
                </c:pt>
                <c:pt idx="6">
                  <c:v>#N/A</c:v>
                </c:pt>
                <c:pt idx="7">
                  <c:v>0.01</c:v>
                </c:pt>
                <c:pt idx="8">
                  <c:v>#N/A</c:v>
                </c:pt>
                <c:pt idx="9">
                  <c:v>7.0000000000000007E-2</c:v>
                </c:pt>
              </c:numCache>
            </c:numRef>
          </c:val>
          <c:extLst>
            <c:ext xmlns:c16="http://schemas.microsoft.com/office/drawing/2014/chart" uri="{C3380CC4-5D6E-409C-BE32-E72D297353CC}">
              <c16:uniqueId val="{00000006-9C64-4A8E-8866-61FDCF8325A2}"/>
            </c:ext>
          </c:extLst>
        </c:ser>
        <c:ser>
          <c:idx val="7"/>
          <c:order val="7"/>
          <c:tx>
            <c:strRef>
              <c:f>データシート!$A$34</c:f>
              <c:strCache>
                <c:ptCount val="1"/>
                <c:pt idx="0">
                  <c:v>伊佐市介護保険事業特別会計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0.41</c:v>
                </c:pt>
                <c:pt idx="2">
                  <c:v>#N/A</c:v>
                </c:pt>
                <c:pt idx="3">
                  <c:v>0.6</c:v>
                </c:pt>
                <c:pt idx="4">
                  <c:v>#N/A</c:v>
                </c:pt>
                <c:pt idx="5">
                  <c:v>0.47</c:v>
                </c:pt>
                <c:pt idx="6">
                  <c:v>#N/A</c:v>
                </c:pt>
                <c:pt idx="7">
                  <c:v>0.6</c:v>
                </c:pt>
                <c:pt idx="8">
                  <c:v>#N/A</c:v>
                </c:pt>
                <c:pt idx="9">
                  <c:v>0.7</c:v>
                </c:pt>
              </c:numCache>
            </c:numRef>
          </c:val>
          <c:extLst>
            <c:ext xmlns:c16="http://schemas.microsoft.com/office/drawing/2014/chart" uri="{C3380CC4-5D6E-409C-BE32-E72D297353CC}">
              <c16:uniqueId val="{00000007-9C64-4A8E-8866-61FDCF8325A2}"/>
            </c:ext>
          </c:extLst>
        </c:ser>
        <c:ser>
          <c:idx val="8"/>
          <c:order val="8"/>
          <c:tx>
            <c:strRef>
              <c:f>データシート!$A$35</c:f>
              <c:strCache>
                <c:ptCount val="1"/>
                <c:pt idx="0">
                  <c:v>伊佐市水道事業会計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5.23</c:v>
                </c:pt>
                <c:pt idx="2">
                  <c:v>#N/A</c:v>
                </c:pt>
                <c:pt idx="3">
                  <c:v>5.88</c:v>
                </c:pt>
                <c:pt idx="4">
                  <c:v>#N/A</c:v>
                </c:pt>
                <c:pt idx="5">
                  <c:v>5.81</c:v>
                </c:pt>
                <c:pt idx="6">
                  <c:v>#N/A</c:v>
                </c:pt>
                <c:pt idx="7">
                  <c:v>5.6</c:v>
                </c:pt>
                <c:pt idx="8">
                  <c:v>#N/A</c:v>
                </c:pt>
                <c:pt idx="9">
                  <c:v>5.52</c:v>
                </c:pt>
              </c:numCache>
            </c:numRef>
          </c:val>
          <c:extLst>
            <c:ext xmlns:c16="http://schemas.microsoft.com/office/drawing/2014/chart" uri="{C3380CC4-5D6E-409C-BE32-E72D297353CC}">
              <c16:uniqueId val="{00000008-9C64-4A8E-8866-61FDCF8325A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5.0199999999999996</c:v>
                </c:pt>
                <c:pt idx="2">
                  <c:v>#N/A</c:v>
                </c:pt>
                <c:pt idx="3">
                  <c:v>4.1399999999999997</c:v>
                </c:pt>
                <c:pt idx="4">
                  <c:v>#N/A</c:v>
                </c:pt>
                <c:pt idx="5">
                  <c:v>5.49</c:v>
                </c:pt>
                <c:pt idx="6">
                  <c:v>#N/A</c:v>
                </c:pt>
                <c:pt idx="7">
                  <c:v>6.92</c:v>
                </c:pt>
                <c:pt idx="8">
                  <c:v>#N/A</c:v>
                </c:pt>
                <c:pt idx="9">
                  <c:v>12.8</c:v>
                </c:pt>
              </c:numCache>
            </c:numRef>
          </c:val>
          <c:extLst>
            <c:ext xmlns:c16="http://schemas.microsoft.com/office/drawing/2014/chart" uri="{C3380CC4-5D6E-409C-BE32-E72D297353CC}">
              <c16:uniqueId val="{00000009-9C64-4A8E-8866-61FDCF8325A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1292</c:v>
                </c:pt>
                <c:pt idx="5">
                  <c:v>1248</c:v>
                </c:pt>
                <c:pt idx="8">
                  <c:v>1260</c:v>
                </c:pt>
                <c:pt idx="11">
                  <c:v>1368</c:v>
                </c:pt>
                <c:pt idx="14">
                  <c:v>1368</c:v>
                </c:pt>
              </c:numCache>
            </c:numRef>
          </c:val>
          <c:extLst>
            <c:ext xmlns:c16="http://schemas.microsoft.com/office/drawing/2014/chart" uri="{C3380CC4-5D6E-409C-BE32-E72D297353CC}">
              <c16:uniqueId val="{00000000-CD8E-4E00-A991-7BD1FFB7330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D8E-4E00-A991-7BD1FFB7330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117</c:v>
                </c:pt>
                <c:pt idx="3">
                  <c:v>95</c:v>
                </c:pt>
                <c:pt idx="6">
                  <c:v>68</c:v>
                </c:pt>
                <c:pt idx="9">
                  <c:v>52</c:v>
                </c:pt>
                <c:pt idx="12">
                  <c:v>38</c:v>
                </c:pt>
              </c:numCache>
            </c:numRef>
          </c:val>
          <c:extLst>
            <c:ext xmlns:c16="http://schemas.microsoft.com/office/drawing/2014/chart" uri="{C3380CC4-5D6E-409C-BE32-E72D297353CC}">
              <c16:uniqueId val="{00000002-CD8E-4E00-A991-7BD1FFB7330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116</c:v>
                </c:pt>
                <c:pt idx="3">
                  <c:v>0</c:v>
                </c:pt>
                <c:pt idx="6">
                  <c:v>7</c:v>
                </c:pt>
                <c:pt idx="9">
                  <c:v>12</c:v>
                </c:pt>
                <c:pt idx="12">
                  <c:v>12</c:v>
                </c:pt>
              </c:numCache>
            </c:numRef>
          </c:val>
          <c:extLst>
            <c:ext xmlns:c16="http://schemas.microsoft.com/office/drawing/2014/chart" uri="{C3380CC4-5D6E-409C-BE32-E72D297353CC}">
              <c16:uniqueId val="{00000003-CD8E-4E00-A991-7BD1FFB7330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138</c:v>
                </c:pt>
                <c:pt idx="3">
                  <c:v>139</c:v>
                </c:pt>
                <c:pt idx="6">
                  <c:v>146</c:v>
                </c:pt>
                <c:pt idx="9">
                  <c:v>144</c:v>
                </c:pt>
                <c:pt idx="12">
                  <c:v>123</c:v>
                </c:pt>
              </c:numCache>
            </c:numRef>
          </c:val>
          <c:extLst>
            <c:ext xmlns:c16="http://schemas.microsoft.com/office/drawing/2014/chart" uri="{C3380CC4-5D6E-409C-BE32-E72D297353CC}">
              <c16:uniqueId val="{00000004-CD8E-4E00-A991-7BD1FFB7330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8E-4E00-A991-7BD1FFB7330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D8E-4E00-A991-7BD1FFB7330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1619</c:v>
                </c:pt>
                <c:pt idx="3">
                  <c:v>1680</c:v>
                </c:pt>
                <c:pt idx="6">
                  <c:v>1684</c:v>
                </c:pt>
                <c:pt idx="9">
                  <c:v>1857</c:v>
                </c:pt>
                <c:pt idx="12">
                  <c:v>1902</c:v>
                </c:pt>
              </c:numCache>
            </c:numRef>
          </c:val>
          <c:extLst>
            <c:ext xmlns:c16="http://schemas.microsoft.com/office/drawing/2014/chart" uri="{C3380CC4-5D6E-409C-BE32-E72D297353CC}">
              <c16:uniqueId val="{00000007-CD8E-4E00-A991-7BD1FFB7330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698</c:v>
                </c:pt>
                <c:pt idx="2">
                  <c:v>#N/A</c:v>
                </c:pt>
                <c:pt idx="3">
                  <c:v>#N/A</c:v>
                </c:pt>
                <c:pt idx="4">
                  <c:v>666</c:v>
                </c:pt>
                <c:pt idx="5">
                  <c:v>#N/A</c:v>
                </c:pt>
                <c:pt idx="6">
                  <c:v>#N/A</c:v>
                </c:pt>
                <c:pt idx="7">
                  <c:v>645</c:v>
                </c:pt>
                <c:pt idx="8">
                  <c:v>#N/A</c:v>
                </c:pt>
                <c:pt idx="9">
                  <c:v>#N/A</c:v>
                </c:pt>
                <c:pt idx="10">
                  <c:v>697</c:v>
                </c:pt>
                <c:pt idx="11">
                  <c:v>#N/A</c:v>
                </c:pt>
                <c:pt idx="12">
                  <c:v>#N/A</c:v>
                </c:pt>
                <c:pt idx="13">
                  <c:v>707</c:v>
                </c:pt>
                <c:pt idx="14">
                  <c:v>#N/A</c:v>
                </c:pt>
              </c:numCache>
            </c:numRef>
          </c:val>
          <c:smooth val="0"/>
          <c:extLst>
            <c:ext xmlns:c16="http://schemas.microsoft.com/office/drawing/2014/chart" uri="{C3380CC4-5D6E-409C-BE32-E72D297353CC}">
              <c16:uniqueId val="{00000008-CD8E-4E00-A991-7BD1FFB7330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12131</c:v>
                </c:pt>
                <c:pt idx="5">
                  <c:v>12925</c:v>
                </c:pt>
                <c:pt idx="8">
                  <c:v>12713</c:v>
                </c:pt>
                <c:pt idx="11">
                  <c:v>12218</c:v>
                </c:pt>
                <c:pt idx="14">
                  <c:v>11758</c:v>
                </c:pt>
              </c:numCache>
            </c:numRef>
          </c:val>
          <c:extLst>
            <c:ext xmlns:c16="http://schemas.microsoft.com/office/drawing/2014/chart" uri="{C3380CC4-5D6E-409C-BE32-E72D297353CC}">
              <c16:uniqueId val="{00000000-5914-4066-AA83-2688EE835D3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400</c:v>
                </c:pt>
                <c:pt idx="5">
                  <c:v>259</c:v>
                </c:pt>
                <c:pt idx="8">
                  <c:v>158</c:v>
                </c:pt>
                <c:pt idx="11">
                  <c:v>132</c:v>
                </c:pt>
                <c:pt idx="14">
                  <c:v>93</c:v>
                </c:pt>
              </c:numCache>
            </c:numRef>
          </c:val>
          <c:extLst>
            <c:ext xmlns:c16="http://schemas.microsoft.com/office/drawing/2014/chart" uri="{C3380CC4-5D6E-409C-BE32-E72D297353CC}">
              <c16:uniqueId val="{00000001-5914-4066-AA83-2688EE835D3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9238</c:v>
                </c:pt>
                <c:pt idx="5">
                  <c:v>9252</c:v>
                </c:pt>
                <c:pt idx="8">
                  <c:v>9183</c:v>
                </c:pt>
                <c:pt idx="11">
                  <c:v>8837</c:v>
                </c:pt>
                <c:pt idx="14">
                  <c:v>9895</c:v>
                </c:pt>
              </c:numCache>
            </c:numRef>
          </c:val>
          <c:extLst>
            <c:ext xmlns:c16="http://schemas.microsoft.com/office/drawing/2014/chart" uri="{C3380CC4-5D6E-409C-BE32-E72D297353CC}">
              <c16:uniqueId val="{00000002-5914-4066-AA83-2688EE835D3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914-4066-AA83-2688EE835D3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914-4066-AA83-2688EE835D3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14-4066-AA83-2688EE835D3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1642</c:v>
                </c:pt>
                <c:pt idx="3">
                  <c:v>1557</c:v>
                </c:pt>
                <c:pt idx="6">
                  <c:v>1537</c:v>
                </c:pt>
                <c:pt idx="9">
                  <c:v>1548</c:v>
                </c:pt>
                <c:pt idx="12">
                  <c:v>1493</c:v>
                </c:pt>
              </c:numCache>
            </c:numRef>
          </c:val>
          <c:extLst>
            <c:ext xmlns:c16="http://schemas.microsoft.com/office/drawing/2014/chart" uri="{C3380CC4-5D6E-409C-BE32-E72D297353CC}">
              <c16:uniqueId val="{00000006-5914-4066-AA83-2688EE835D3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19</c:v>
                </c:pt>
                <c:pt idx="6">
                  <c:v>50</c:v>
                </c:pt>
                <c:pt idx="9">
                  <c:v>38</c:v>
                </c:pt>
                <c:pt idx="12">
                  <c:v>26</c:v>
                </c:pt>
              </c:numCache>
            </c:numRef>
          </c:val>
          <c:extLst>
            <c:ext xmlns:c16="http://schemas.microsoft.com/office/drawing/2014/chart" uri="{C3380CC4-5D6E-409C-BE32-E72D297353CC}">
              <c16:uniqueId val="{00000007-5914-4066-AA83-2688EE835D3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1169</c:v>
                </c:pt>
                <c:pt idx="3">
                  <c:v>1154</c:v>
                </c:pt>
                <c:pt idx="6">
                  <c:v>1013</c:v>
                </c:pt>
                <c:pt idx="9">
                  <c:v>951</c:v>
                </c:pt>
                <c:pt idx="12">
                  <c:v>845</c:v>
                </c:pt>
              </c:numCache>
            </c:numRef>
          </c:val>
          <c:extLst>
            <c:ext xmlns:c16="http://schemas.microsoft.com/office/drawing/2014/chart" uri="{C3380CC4-5D6E-409C-BE32-E72D297353CC}">
              <c16:uniqueId val="{00000008-5914-4066-AA83-2688EE835D3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8</c:v>
                </c:pt>
                <c:pt idx="3">
                  <c:v>6</c:v>
                </c:pt>
                <c:pt idx="6">
                  <c:v>4</c:v>
                </c:pt>
                <c:pt idx="9">
                  <c:v>1</c:v>
                </c:pt>
                <c:pt idx="12">
                  <c:v>1</c:v>
                </c:pt>
              </c:numCache>
            </c:numRef>
          </c:val>
          <c:extLst>
            <c:ext xmlns:c16="http://schemas.microsoft.com/office/drawing/2014/chart" uri="{C3380CC4-5D6E-409C-BE32-E72D297353CC}">
              <c16:uniqueId val="{00000009-5914-4066-AA83-2688EE835D3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16635</c:v>
                </c:pt>
                <c:pt idx="3">
                  <c:v>16199</c:v>
                </c:pt>
                <c:pt idx="6">
                  <c:v>16116</c:v>
                </c:pt>
                <c:pt idx="9">
                  <c:v>15319</c:v>
                </c:pt>
                <c:pt idx="12">
                  <c:v>14970</c:v>
                </c:pt>
              </c:numCache>
            </c:numRef>
          </c:val>
          <c:extLst>
            <c:ext xmlns:c16="http://schemas.microsoft.com/office/drawing/2014/chart" uri="{C3380CC4-5D6E-409C-BE32-E72D297353CC}">
              <c16:uniqueId val="{0000000A-5914-4066-AA83-2688EE835D3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914-4066-AA83-2688EE835D3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5200</c:v>
                </c:pt>
                <c:pt idx="1">
                  <c:v>5079</c:v>
                </c:pt>
                <c:pt idx="2">
                  <c:v>5416</c:v>
                </c:pt>
              </c:numCache>
            </c:numRef>
          </c:val>
          <c:extLst>
            <c:ext xmlns:c16="http://schemas.microsoft.com/office/drawing/2014/chart" uri="{C3380CC4-5D6E-409C-BE32-E72D297353CC}">
              <c16:uniqueId val="{00000000-E1A9-4116-8EAB-C6EFB81D67F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1015</c:v>
                </c:pt>
                <c:pt idx="1">
                  <c:v>1089</c:v>
                </c:pt>
                <c:pt idx="2">
                  <c:v>1116</c:v>
                </c:pt>
              </c:numCache>
            </c:numRef>
          </c:val>
          <c:extLst>
            <c:ext xmlns:c16="http://schemas.microsoft.com/office/drawing/2014/chart" uri="{C3380CC4-5D6E-409C-BE32-E72D297353CC}">
              <c16:uniqueId val="{00000001-E1A9-4116-8EAB-C6EFB81D67F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1949</c:v>
                </c:pt>
                <c:pt idx="1">
                  <c:v>1682</c:v>
                </c:pt>
                <c:pt idx="2">
                  <c:v>2311</c:v>
                </c:pt>
              </c:numCache>
            </c:numRef>
          </c:val>
          <c:extLst>
            <c:ext xmlns:c16="http://schemas.microsoft.com/office/drawing/2014/chart" uri="{C3380CC4-5D6E-409C-BE32-E72D297353CC}">
              <c16:uniqueId val="{00000002-E1A9-4116-8EAB-C6EFB81D67F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24,509
24,349
392.56
20,750,796
19,051,416
1,259,677
9,839,754
14,969,945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2085" y="4446494"/>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令和４年の人口ピラミッドでは年少人口（</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歳未満）と生産年齢人口（</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歳以上</a:t>
          </a:r>
          <a:r>
            <a:rPr kumimoji="1" lang="en-US" altLang="ja-JP" sz="1100">
              <a:solidFill>
                <a:schemeClr val="dk1"/>
              </a:solidFill>
              <a:effectLst/>
              <a:latin typeface="+mn-lt"/>
              <a:ea typeface="+mn-ea"/>
              <a:cs typeface="+mn-cs"/>
            </a:rPr>
            <a:t>65</a:t>
          </a:r>
          <a:r>
            <a:rPr kumimoji="1" lang="ja-JP" altLang="en-US" sz="1100">
              <a:solidFill>
                <a:schemeClr val="dk1"/>
              </a:solidFill>
              <a:effectLst/>
              <a:latin typeface="+mn-lt"/>
              <a:ea typeface="+mn-ea"/>
              <a:cs typeface="+mn-cs"/>
            </a:rPr>
            <a:t>歳未満人口）の合計は６割であるが、令和</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年の人口ピラミッドでは５割未満と予想されている。また、</a:t>
          </a:r>
          <a:r>
            <a:rPr kumimoji="1" lang="ja-JP" altLang="ja-JP" sz="1100">
              <a:solidFill>
                <a:schemeClr val="dk1"/>
              </a:solidFill>
              <a:effectLst/>
              <a:latin typeface="+mn-lt"/>
              <a:ea typeface="+mn-ea"/>
              <a:cs typeface="+mn-cs"/>
            </a:rPr>
            <a:t>伊佐市人口ビジョンでも想定しているように、老年人口のゆるやかな減少と比較して、生産年齢人口の急速な右肩下がりを迎えている本市は、今後も税収の大幅な増加は見込めないことから、より一層徴収率向上による税収の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49530</xdr:rowOff>
    </xdr:from>
    <xdr:to>
      <xdr:col>23</xdr:col>
      <xdr:colOff>133350</xdr:colOff>
      <xdr:row>42</xdr:row>
      <xdr:rowOff>97790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25043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49530</xdr:rowOff>
    </xdr:from>
    <xdr:to>
      <xdr:col>19</xdr:col>
      <xdr:colOff>133350</xdr:colOff>
      <xdr:row>42</xdr:row>
      <xdr:rowOff>49530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250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49530</xdr:rowOff>
    </xdr:from>
    <xdr:to>
      <xdr:col>15</xdr:col>
      <xdr:colOff>82550</xdr:colOff>
      <xdr:row>42</xdr:row>
      <xdr:rowOff>49530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50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49530</xdr:rowOff>
    </xdr:from>
    <xdr:to>
      <xdr:col>11</xdr:col>
      <xdr:colOff>31750</xdr:colOff>
      <xdr:row>42</xdr:row>
      <xdr:rowOff>73660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85107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19067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170180</xdr:rowOff>
    </xdr:from>
    <xdr:to>
      <xdr:col>19</xdr:col>
      <xdr:colOff>184150</xdr:colOff>
      <xdr:row>42</xdr:row>
      <xdr:rowOff>100330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85107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170180</xdr:rowOff>
    </xdr:from>
    <xdr:to>
      <xdr:col>15</xdr:col>
      <xdr:colOff>133350</xdr:colOff>
      <xdr:row>42</xdr:row>
      <xdr:rowOff>100330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85107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170180</xdr:rowOff>
    </xdr:from>
    <xdr:to>
      <xdr:col>11</xdr:col>
      <xdr:colOff>82550</xdr:colOff>
      <xdr:row>42</xdr:row>
      <xdr:rowOff>100330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22860</xdr:rowOff>
    </xdr:from>
    <xdr:to>
      <xdr:col>7</xdr:col>
      <xdr:colOff>31750</xdr:colOff>
      <xdr:row>42</xdr:row>
      <xdr:rowOff>124460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109237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mn-ea"/>
              <a:ea typeface="+mn-ea"/>
            </a:rPr>
            <a:t>地方税について、固定資産税は評価替えに伴い</a:t>
          </a:r>
          <a:r>
            <a:rPr kumimoji="1" lang="en-US" altLang="ja-JP" sz="1050">
              <a:latin typeface="+mn-ea"/>
              <a:ea typeface="+mn-ea"/>
            </a:rPr>
            <a:t>0.3</a:t>
          </a:r>
          <a:r>
            <a:rPr kumimoji="1" lang="ja-JP" altLang="en-US" sz="1050">
              <a:latin typeface="+mn-ea"/>
              <a:ea typeface="+mn-ea"/>
            </a:rPr>
            <a:t>億円減少したが、市町村民税は個人・法人共に昨年度より増加。地方税全体で</a:t>
          </a:r>
          <a:r>
            <a:rPr kumimoji="1" lang="en-US" altLang="ja-JP" sz="1050">
              <a:latin typeface="+mn-ea"/>
              <a:ea typeface="+mn-ea"/>
            </a:rPr>
            <a:t>0.8</a:t>
          </a:r>
          <a:r>
            <a:rPr kumimoji="1" lang="ja-JP" altLang="en-US" sz="1050">
              <a:latin typeface="+mn-ea"/>
              <a:ea typeface="+mn-ea"/>
            </a:rPr>
            <a:t>億円の増加となった。地方交付税は国において新たな歳出項目が算定されたこと等により</a:t>
          </a:r>
          <a:r>
            <a:rPr kumimoji="1" lang="en-US" altLang="ja-JP" sz="1050">
              <a:latin typeface="+mn-ea"/>
              <a:ea typeface="+mn-ea"/>
            </a:rPr>
            <a:t>3.9</a:t>
          </a:r>
          <a:r>
            <a:rPr kumimoji="1" lang="ja-JP" altLang="en-US" sz="1050">
              <a:latin typeface="+mn-ea"/>
              <a:ea typeface="+mn-ea"/>
            </a:rPr>
            <a:t>億円の増加となった。このようなことから経常一般財源で</a:t>
          </a:r>
          <a:r>
            <a:rPr kumimoji="1" lang="en-US" altLang="ja-JP" sz="1050">
              <a:latin typeface="+mn-ea"/>
              <a:ea typeface="+mn-ea"/>
            </a:rPr>
            <a:t>5.3</a:t>
          </a:r>
          <a:r>
            <a:rPr kumimoji="1" lang="ja-JP" altLang="en-US" sz="1050">
              <a:latin typeface="+mn-ea"/>
              <a:ea typeface="+mn-ea"/>
            </a:rPr>
            <a:t>億円の増加となった。歳出については、扶助費が</a:t>
          </a:r>
          <a:r>
            <a:rPr kumimoji="1" lang="en-US" altLang="ja-JP" sz="1050">
              <a:latin typeface="+mn-ea"/>
              <a:ea typeface="+mn-ea"/>
            </a:rPr>
            <a:t>1.2</a:t>
          </a:r>
          <a:r>
            <a:rPr kumimoji="1" lang="ja-JP" altLang="en-US" sz="1050">
              <a:latin typeface="+mn-ea"/>
              <a:ea typeface="+mn-ea"/>
            </a:rPr>
            <a:t>億円の増加、公債費が</a:t>
          </a:r>
          <a:r>
            <a:rPr kumimoji="1" lang="en-US" altLang="ja-JP" sz="1050">
              <a:latin typeface="+mn-ea"/>
              <a:ea typeface="+mn-ea"/>
            </a:rPr>
            <a:t>0.7</a:t>
          </a:r>
          <a:r>
            <a:rPr kumimoji="1" lang="ja-JP" altLang="en-US" sz="1050">
              <a:latin typeface="+mn-ea"/>
              <a:ea typeface="+mn-ea"/>
            </a:rPr>
            <a:t>億円の増加となるなど</a:t>
          </a:r>
          <a:r>
            <a:rPr kumimoji="1" lang="en-US" altLang="ja-JP" sz="1050">
              <a:latin typeface="+mn-ea"/>
              <a:ea typeface="+mn-ea"/>
            </a:rPr>
            <a:t>2.1</a:t>
          </a:r>
          <a:r>
            <a:rPr kumimoji="1" lang="ja-JP" altLang="en-US" sz="1050">
              <a:latin typeface="+mn-ea"/>
              <a:ea typeface="+mn-ea"/>
            </a:rPr>
            <a:t>億円の増加となった。よって経常収支比率の改善は歳入の増加によるものと思われる。うち地方交付税等は依存財源であることから、国の状況等について注視するとともに、</a:t>
          </a:r>
          <a:r>
            <a:rPr kumimoji="1" lang="ja-JP" altLang="ja-JP" sz="1050">
              <a:solidFill>
                <a:schemeClr val="dk1"/>
              </a:solidFill>
              <a:effectLst/>
              <a:latin typeface="+mn-lt"/>
              <a:ea typeface="+mn-ea"/>
              <a:cs typeface="+mn-cs"/>
            </a:rPr>
            <a:t>引き続き</a:t>
          </a:r>
          <a:r>
            <a:rPr kumimoji="1" lang="ja-JP" altLang="en-US" sz="1050">
              <a:solidFill>
                <a:schemeClr val="dk1"/>
              </a:solidFill>
              <a:effectLst/>
              <a:latin typeface="+mn-lt"/>
              <a:ea typeface="+mn-ea"/>
              <a:cs typeface="+mn-cs"/>
            </a:rPr>
            <a:t>自主財源の</a:t>
          </a:r>
          <a:r>
            <a:rPr kumimoji="1" lang="ja-JP" altLang="ja-JP" sz="1050">
              <a:solidFill>
                <a:schemeClr val="dk1"/>
              </a:solidFill>
              <a:effectLst/>
              <a:latin typeface="+mn-lt"/>
              <a:ea typeface="+mn-ea"/>
              <a:cs typeface="+mn-cs"/>
            </a:rPr>
            <a:t>確保に努</a:t>
          </a:r>
          <a:r>
            <a:rPr kumimoji="1" lang="ja-JP" altLang="en-US" sz="1050">
              <a:solidFill>
                <a:schemeClr val="dk1"/>
              </a:solidFill>
              <a:effectLst/>
              <a:latin typeface="+mn-lt"/>
              <a:ea typeface="+mn-ea"/>
              <a:cs typeface="+mn-cs"/>
            </a:rPr>
            <a:t>める。また、より</a:t>
          </a:r>
          <a:r>
            <a:rPr kumimoji="1" lang="ja-JP" altLang="ja-JP" sz="1050">
              <a:solidFill>
                <a:schemeClr val="dk1"/>
              </a:solidFill>
              <a:effectLst/>
              <a:latin typeface="+mn-lt"/>
              <a:ea typeface="+mn-ea"/>
              <a:cs typeface="+mn-cs"/>
            </a:rPr>
            <a:t>一層</a:t>
          </a:r>
          <a:r>
            <a:rPr kumimoji="1" lang="ja-JP" altLang="en-US" sz="1050">
              <a:solidFill>
                <a:schemeClr val="dk1"/>
              </a:solidFill>
              <a:effectLst/>
              <a:latin typeface="+mn-lt"/>
              <a:ea typeface="+mn-ea"/>
              <a:cs typeface="+mn-cs"/>
            </a:rPr>
            <a:t>の</a:t>
          </a:r>
          <a:r>
            <a:rPr kumimoji="1" lang="ja-JP" altLang="ja-JP" sz="1050">
              <a:solidFill>
                <a:schemeClr val="dk1"/>
              </a:solidFill>
              <a:effectLst/>
              <a:latin typeface="+mn-lt"/>
              <a:ea typeface="+mn-ea"/>
              <a:cs typeface="+mn-cs"/>
            </a:rPr>
            <a:t>経常経費削減にも取り組む。</a:t>
          </a:r>
          <a:endParaRPr kumimoji="1" lang="ja-JP" altLang="en-US" sz="1050">
            <a:latin typeface="+mn-ea"/>
            <a:ea typeface="+mn-ea"/>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88265</xdr:rowOff>
    </xdr:from>
    <xdr:to>
      <xdr:col>23</xdr:col>
      <xdr:colOff>133350</xdr:colOff>
      <xdr:row>60</xdr:row>
      <xdr:rowOff>21379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203815"/>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25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21379</xdr:rowOff>
    </xdr:from>
    <xdr:to>
      <xdr:col>19</xdr:col>
      <xdr:colOff>133350</xdr:colOff>
      <xdr:row>61</xdr:row>
      <xdr:rowOff>34925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308379"/>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70502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162137</xdr:rowOff>
    </xdr:from>
    <xdr:to>
      <xdr:col>15</xdr:col>
      <xdr:colOff>82550</xdr:colOff>
      <xdr:row>61</xdr:row>
      <xdr:rowOff>34925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449137"/>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118762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124460</xdr:rowOff>
    </xdr:from>
    <xdr:to>
      <xdr:col>11</xdr:col>
      <xdr:colOff>31750</xdr:colOff>
      <xdr:row>60</xdr:row>
      <xdr:rowOff>162137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240010"/>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90610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37465</xdr:rowOff>
    </xdr:from>
    <xdr:to>
      <xdr:col>23</xdr:col>
      <xdr:colOff>184150</xdr:colOff>
      <xdr:row>59</xdr:row>
      <xdr:rowOff>139065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53992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999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142029</xdr:rowOff>
    </xdr:from>
    <xdr:to>
      <xdr:col>19</xdr:col>
      <xdr:colOff>184150</xdr:colOff>
      <xdr:row>60</xdr:row>
      <xdr:rowOff>72179</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2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82356</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026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155575</xdr:rowOff>
    </xdr:from>
    <xdr:to>
      <xdr:col>15</xdr:col>
      <xdr:colOff>133350</xdr:colOff>
      <xdr:row>61</xdr:row>
      <xdr:rowOff>85725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95902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111337</xdr:rowOff>
    </xdr:from>
    <xdr:to>
      <xdr:col>11</xdr:col>
      <xdr:colOff>82550</xdr:colOff>
      <xdr:row>61</xdr:row>
      <xdr:rowOff>41487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51664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物件費については、ふるさと納税の増加に伴う返礼品</a:t>
          </a:r>
          <a:r>
            <a:rPr kumimoji="1" lang="ja-JP" altLang="en-US" sz="1100">
              <a:solidFill>
                <a:sysClr val="windowText" lastClr="000000"/>
              </a:solidFill>
              <a:effectLst/>
              <a:latin typeface="+mn-lt"/>
              <a:ea typeface="+mn-ea"/>
              <a:cs typeface="+mn-cs"/>
            </a:rPr>
            <a:t>やコロナウイルスワクチン接種委託</a:t>
          </a:r>
          <a:r>
            <a:rPr kumimoji="1" lang="ja-JP" altLang="ja-JP" sz="1100">
              <a:solidFill>
                <a:sysClr val="windowText" lastClr="000000"/>
              </a:solidFill>
              <a:effectLst/>
              <a:latin typeface="+mn-lt"/>
              <a:ea typeface="+mn-ea"/>
              <a:cs typeface="+mn-cs"/>
            </a:rPr>
            <a:t>等</a:t>
          </a:r>
          <a:r>
            <a:rPr kumimoji="1" lang="ja-JP" altLang="en-US" sz="1100">
              <a:solidFill>
                <a:sysClr val="windowText" lastClr="000000"/>
              </a:solidFill>
              <a:effectLst/>
              <a:latin typeface="+mn-lt"/>
              <a:ea typeface="+mn-ea"/>
              <a:cs typeface="+mn-cs"/>
            </a:rPr>
            <a:t>が大きなものである。一方、</a:t>
          </a:r>
          <a:r>
            <a:rPr kumimoji="1" lang="ja-JP" altLang="ja-JP" sz="1100">
              <a:solidFill>
                <a:sysClr val="windowText" lastClr="000000"/>
              </a:solidFill>
              <a:effectLst/>
              <a:latin typeface="+mn-lt"/>
              <a:ea typeface="+mn-ea"/>
              <a:cs typeface="+mn-cs"/>
            </a:rPr>
            <a:t>児童生徒１人１台端末の整備事業</a:t>
          </a:r>
          <a:r>
            <a:rPr kumimoji="1" lang="ja-JP" altLang="en-US" sz="1100">
              <a:solidFill>
                <a:sysClr val="windowText" lastClr="000000"/>
              </a:solidFill>
              <a:effectLst/>
              <a:latin typeface="+mn-lt"/>
              <a:ea typeface="+mn-ea"/>
              <a:cs typeface="+mn-cs"/>
            </a:rPr>
            <a:t>や</a:t>
          </a:r>
          <a:r>
            <a:rPr kumimoji="1" lang="ja-JP" altLang="ja-JP" sz="1100">
              <a:solidFill>
                <a:sysClr val="windowText" lastClr="000000"/>
              </a:solidFill>
              <a:effectLst/>
              <a:latin typeface="+mn-lt"/>
              <a:ea typeface="+mn-ea"/>
              <a:cs typeface="+mn-cs"/>
            </a:rPr>
            <a:t>旧衛生センター解体工事等</a:t>
          </a:r>
          <a:r>
            <a:rPr kumimoji="1" lang="ja-JP" altLang="en-US" sz="1100">
              <a:solidFill>
                <a:sysClr val="windowText" lastClr="000000"/>
              </a:solidFill>
              <a:effectLst/>
              <a:latin typeface="+mn-lt"/>
              <a:ea typeface="+mn-ea"/>
              <a:cs typeface="+mn-cs"/>
            </a:rPr>
            <a:t>が終了したことから、</a:t>
          </a:r>
          <a:r>
            <a:rPr kumimoji="1" lang="ja-JP" altLang="ja-JP" sz="1100">
              <a:solidFill>
                <a:sysClr val="windowText" lastClr="000000"/>
              </a:solidFill>
              <a:effectLst/>
              <a:latin typeface="+mn-lt"/>
              <a:ea typeface="+mn-ea"/>
              <a:cs typeface="+mn-cs"/>
            </a:rPr>
            <a:t>前年度比</a:t>
          </a:r>
          <a:r>
            <a:rPr kumimoji="1" lang="ja-JP" altLang="en-US" sz="1100">
              <a:solidFill>
                <a:sysClr val="windowText" lastClr="000000"/>
              </a:solidFill>
              <a:effectLst/>
              <a:latin typeface="+mn-lt"/>
              <a:ea typeface="+mn-ea"/>
              <a:cs typeface="+mn-cs"/>
            </a:rPr>
            <a:t>で</a:t>
          </a:r>
          <a:r>
            <a:rPr kumimoji="1" lang="en-US" altLang="ja-JP" sz="1100">
              <a:solidFill>
                <a:sysClr val="windowText" lastClr="000000"/>
              </a:solidFill>
              <a:effectLst/>
              <a:latin typeface="+mn-lt"/>
              <a:ea typeface="+mn-ea"/>
              <a:cs typeface="+mn-cs"/>
            </a:rPr>
            <a:t>0.4</a:t>
          </a:r>
          <a:r>
            <a:rPr kumimoji="1" lang="ja-JP" altLang="en-US" sz="1100">
              <a:solidFill>
                <a:sysClr val="windowText" lastClr="000000"/>
              </a:solidFill>
              <a:effectLst/>
              <a:latin typeface="+mn-lt"/>
              <a:ea typeface="+mn-ea"/>
              <a:cs typeface="+mn-cs"/>
            </a:rPr>
            <a:t>億円減額となった。</a:t>
          </a:r>
          <a:r>
            <a:rPr kumimoji="1" lang="ja-JP" altLang="ja-JP" sz="1100">
              <a:solidFill>
                <a:sysClr val="windowText" lastClr="000000"/>
              </a:solidFill>
              <a:effectLst/>
              <a:latin typeface="+mn-lt"/>
              <a:ea typeface="+mn-ea"/>
              <a:cs typeface="+mn-cs"/>
            </a:rPr>
            <a:t>人件費については、</a:t>
          </a:r>
          <a:r>
            <a:rPr kumimoji="1" lang="en-US" altLang="ja-JP" sz="1100">
              <a:solidFill>
                <a:sysClr val="windowText" lastClr="000000"/>
              </a:solidFill>
              <a:effectLst/>
              <a:latin typeface="+mn-lt"/>
              <a:ea typeface="+mn-ea"/>
              <a:cs typeface="+mn-cs"/>
            </a:rPr>
            <a:t>0.3</a:t>
          </a:r>
          <a:r>
            <a:rPr kumimoji="1" lang="ja-JP" altLang="en-US" sz="1100">
              <a:solidFill>
                <a:sysClr val="windowText" lastClr="000000"/>
              </a:solidFill>
              <a:effectLst/>
              <a:latin typeface="+mn-lt"/>
              <a:ea typeface="+mn-ea"/>
              <a:cs typeface="+mn-cs"/>
            </a:rPr>
            <a:t>億円減少した。類似団体平均より少ない額ではあるが、</a:t>
          </a:r>
          <a:r>
            <a:rPr kumimoji="1" lang="ja-JP" altLang="ja-JP" sz="1100">
              <a:solidFill>
                <a:sysClr val="windowText" lastClr="000000"/>
              </a:solidFill>
              <a:effectLst/>
              <a:latin typeface="+mn-lt"/>
              <a:ea typeface="+mn-ea"/>
              <a:cs typeface="+mn-cs"/>
            </a:rPr>
            <a:t>今後も人口は減少していくため、徹底して行政コストの削減に努める。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97600</xdr:rowOff>
    </xdr:from>
    <xdr:to>
      <xdr:col>23</xdr:col>
      <xdr:colOff>133350</xdr:colOff>
      <xdr:row>82</xdr:row>
      <xdr:rowOff>103530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156500"/>
          <a:ext cx="838200" cy="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88307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147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62891</xdr:rowOff>
    </xdr:from>
    <xdr:to>
      <xdr:col>19</xdr:col>
      <xdr:colOff>133350</xdr:colOff>
      <xdr:row>82</xdr:row>
      <xdr:rowOff>97600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121791"/>
          <a:ext cx="889000" cy="3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169535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22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43796</xdr:rowOff>
    </xdr:from>
    <xdr:to>
      <xdr:col>15</xdr:col>
      <xdr:colOff>82550</xdr:colOff>
      <xdr:row>82</xdr:row>
      <xdr:rowOff>62891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102696"/>
          <a:ext cx="889000" cy="1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136735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19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33779</xdr:rowOff>
    </xdr:from>
    <xdr:to>
      <xdr:col>11</xdr:col>
      <xdr:colOff>31750</xdr:colOff>
      <xdr:row>82</xdr:row>
      <xdr:rowOff>43796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092679"/>
          <a:ext cx="889000" cy="1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124026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18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115310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417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52730</xdr:rowOff>
    </xdr:from>
    <xdr:to>
      <xdr:col>23</xdr:col>
      <xdr:colOff>184150</xdr:colOff>
      <xdr:row>82</xdr:row>
      <xdr:rowOff>154330</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11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145457</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03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46800</xdr:rowOff>
    </xdr:from>
    <xdr:to>
      <xdr:col>19</xdr:col>
      <xdr:colOff>184150</xdr:colOff>
      <xdr:row>82</xdr:row>
      <xdr:rowOff>148400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10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158577</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87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12091</xdr:rowOff>
    </xdr:from>
    <xdr:to>
      <xdr:col>15</xdr:col>
      <xdr:colOff>133350</xdr:colOff>
      <xdr:row>82</xdr:row>
      <xdr:rowOff>113691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07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123868</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83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164446</xdr:rowOff>
    </xdr:from>
    <xdr:to>
      <xdr:col>11</xdr:col>
      <xdr:colOff>82550</xdr:colOff>
      <xdr:row>82</xdr:row>
      <xdr:rowOff>94596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05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104773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82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154429</xdr:rowOff>
    </xdr:from>
    <xdr:to>
      <xdr:col>7</xdr:col>
      <xdr:colOff>31750</xdr:colOff>
      <xdr:row>82</xdr:row>
      <xdr:rowOff>84579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0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94756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8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定員適正化計画に基づいた職員数ではあるが、年齢が比較的若い職員を係長・課長に抜擢していることなどから、しばらくラスパイレス指数が増加する見込みである。なお、この増加は一時的なものであり、退職者数が落ち着けば、緩やかに下降していく。</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給与水準については、今後も類似団体及び県下近隣市町村の状況を把握しつつ適正な水準が保てるよう努める。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104422</xdr:rowOff>
    </xdr:from>
    <xdr:to>
      <xdr:col>81</xdr:col>
      <xdr:colOff>44450</xdr:colOff>
      <xdr:row>87</xdr:row>
      <xdr:rowOff>104422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502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104422</xdr:rowOff>
    </xdr:from>
    <xdr:to>
      <xdr:col>77</xdr:col>
      <xdr:colOff>44450</xdr:colOff>
      <xdr:row>87</xdr:row>
      <xdr:rowOff>117828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5290800" y="1502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104422</xdr:rowOff>
    </xdr:from>
    <xdr:to>
      <xdr:col>72</xdr:col>
      <xdr:colOff>203200</xdr:colOff>
      <xdr:row>87</xdr:row>
      <xdr:rowOff>117828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502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104422</xdr:rowOff>
    </xdr:from>
    <xdr:to>
      <xdr:col>68</xdr:col>
      <xdr:colOff>152400</xdr:colOff>
      <xdr:row>87</xdr:row>
      <xdr:rowOff>104422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3512800" y="1502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53622</xdr:rowOff>
    </xdr:from>
    <xdr:to>
      <xdr:col>81</xdr:col>
      <xdr:colOff>95250</xdr:colOff>
      <xdr:row>87</xdr:row>
      <xdr:rowOff>155222</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25699</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9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53622</xdr:rowOff>
    </xdr:from>
    <xdr:to>
      <xdr:col>77</xdr:col>
      <xdr:colOff>95250</xdr:colOff>
      <xdr:row>87</xdr:row>
      <xdr:rowOff>155222</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139999</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505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67028</xdr:rowOff>
    </xdr:from>
    <xdr:to>
      <xdr:col>73</xdr:col>
      <xdr:colOff>44450</xdr:colOff>
      <xdr:row>87</xdr:row>
      <xdr:rowOff>168628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153405</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53622</xdr:rowOff>
    </xdr:from>
    <xdr:to>
      <xdr:col>68</xdr:col>
      <xdr:colOff>203200</xdr:colOff>
      <xdr:row>87</xdr:row>
      <xdr:rowOff>155222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139999</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53622</xdr:rowOff>
    </xdr:from>
    <xdr:to>
      <xdr:col>64</xdr:col>
      <xdr:colOff>152400</xdr:colOff>
      <xdr:row>87</xdr:row>
      <xdr:rowOff>155222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139999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職員数は昨年比で</a:t>
          </a:r>
          <a:r>
            <a:rPr lang="ja-JP" altLang="en-US" sz="1100" b="0" i="0" baseline="0">
              <a:solidFill>
                <a:schemeClr val="dk1"/>
              </a:solidFill>
              <a:effectLst/>
              <a:latin typeface="+mn-lt"/>
              <a:ea typeface="+mn-ea"/>
              <a:cs typeface="+mn-cs"/>
            </a:rPr>
            <a:t>２名減</a:t>
          </a:r>
          <a:r>
            <a:rPr lang="ja-JP" altLang="ja-JP" sz="1100" b="0" i="0" baseline="0">
              <a:solidFill>
                <a:schemeClr val="dk1"/>
              </a:solidFill>
              <a:effectLst/>
              <a:latin typeface="+mn-lt"/>
              <a:ea typeface="+mn-ea"/>
              <a:cs typeface="+mn-cs"/>
            </a:rPr>
            <a:t>。今後は職員数は増加する見込みではあるが、現在行っている国体、庁舎建設等が終了し次第、職員数の削減を行う。人口の減少に職員の削減数が追い付かないことから、人口千人当たりの職員数は今後も増加していくと思われるが、類似団体と比較して過大にならないよう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1270</xdr:rowOff>
    </xdr:from>
    <xdr:to>
      <xdr:col>81</xdr:col>
      <xdr:colOff>44450</xdr:colOff>
      <xdr:row>60</xdr:row>
      <xdr:rowOff>25400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2882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160080</xdr:rowOff>
    </xdr:from>
    <xdr:to>
      <xdr:col>77</xdr:col>
      <xdr:colOff>44450</xdr:colOff>
      <xdr:row>60</xdr:row>
      <xdr:rowOff>1270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275630"/>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171286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142845</xdr:rowOff>
    </xdr:from>
    <xdr:to>
      <xdr:col>72</xdr:col>
      <xdr:colOff>203200</xdr:colOff>
      <xdr:row>59</xdr:row>
      <xdr:rowOff>160080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25839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162093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115267</xdr:rowOff>
    </xdr:from>
    <xdr:to>
      <xdr:col>68</xdr:col>
      <xdr:colOff>152400</xdr:colOff>
      <xdr:row>59</xdr:row>
      <xdr:rowOff>142845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30817"/>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148305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3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162577</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121920</xdr:rowOff>
    </xdr:from>
    <xdr:to>
      <xdr:col>77</xdr:col>
      <xdr:colOff>95250</xdr:colOff>
      <xdr:row>60</xdr:row>
      <xdr:rowOff>52070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62247</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109280</xdr:rowOff>
    </xdr:from>
    <xdr:to>
      <xdr:col>73</xdr:col>
      <xdr:colOff>44450</xdr:colOff>
      <xdr:row>60</xdr:row>
      <xdr:rowOff>39430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49607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99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92045</xdr:rowOff>
    </xdr:from>
    <xdr:to>
      <xdr:col>68</xdr:col>
      <xdr:colOff>203200</xdr:colOff>
      <xdr:row>60</xdr:row>
      <xdr:rowOff>22195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0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32372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97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64467</xdr:rowOff>
    </xdr:from>
    <xdr:to>
      <xdr:col>64</xdr:col>
      <xdr:colOff>152400</xdr:colOff>
      <xdr:row>59</xdr:row>
      <xdr:rowOff>166067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8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4794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94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前年度と比較すると</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となった。地方債残高は前年度よりは</a:t>
          </a:r>
          <a:r>
            <a:rPr lang="en-US" altLang="ja-JP" sz="1100" b="0" i="0" baseline="0">
              <a:solidFill>
                <a:schemeClr val="dk1"/>
              </a:solidFill>
              <a:effectLst/>
              <a:latin typeface="+mn-lt"/>
              <a:ea typeface="+mn-ea"/>
              <a:cs typeface="+mn-cs"/>
            </a:rPr>
            <a:t>3.5</a:t>
          </a:r>
          <a:r>
            <a:rPr lang="ja-JP" altLang="en-US" sz="1100" b="0" i="0" baseline="0">
              <a:solidFill>
                <a:schemeClr val="dk1"/>
              </a:solidFill>
              <a:effectLst/>
              <a:latin typeface="+mn-lt"/>
              <a:ea typeface="+mn-ea"/>
              <a:cs typeface="+mn-cs"/>
            </a:rPr>
            <a:t>億円</a:t>
          </a:r>
          <a:r>
            <a:rPr lang="ja-JP" altLang="ja-JP" sz="1100" b="0" i="0" baseline="0">
              <a:solidFill>
                <a:schemeClr val="dk1"/>
              </a:solidFill>
              <a:effectLst/>
              <a:latin typeface="+mn-lt"/>
              <a:ea typeface="+mn-ea"/>
              <a:cs typeface="+mn-cs"/>
            </a:rPr>
            <a:t>減少しているが、一番低かった</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年度末の</a:t>
          </a:r>
          <a:r>
            <a:rPr lang="en-US" altLang="ja-JP" sz="1100" b="0" i="0" baseline="0">
              <a:solidFill>
                <a:schemeClr val="dk1"/>
              </a:solidFill>
              <a:effectLst/>
              <a:latin typeface="+mn-lt"/>
              <a:ea typeface="+mn-ea"/>
              <a:cs typeface="+mn-cs"/>
            </a:rPr>
            <a:t>132</a:t>
          </a:r>
          <a:r>
            <a:rPr lang="ja-JP" altLang="ja-JP" sz="1100" b="0" i="0" baseline="0">
              <a:solidFill>
                <a:schemeClr val="dk1"/>
              </a:solidFill>
              <a:effectLst/>
              <a:latin typeface="+mn-lt"/>
              <a:ea typeface="+mn-ea"/>
              <a:cs typeface="+mn-cs"/>
            </a:rPr>
            <a:t>億円からは</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億円増加して</a:t>
          </a:r>
          <a:r>
            <a:rPr lang="ja-JP" altLang="en-US" sz="1100" b="0" i="0" baseline="0">
              <a:solidFill>
                <a:schemeClr val="dk1"/>
              </a:solidFill>
              <a:effectLst/>
              <a:latin typeface="+mn-lt"/>
              <a:ea typeface="+mn-ea"/>
              <a:cs typeface="+mn-cs"/>
            </a:rPr>
            <a:t>いる。</a:t>
          </a:r>
          <a:r>
            <a:rPr lang="ja-JP" altLang="ja-JP" sz="1100" b="0" i="0" baseline="0">
              <a:solidFill>
                <a:schemeClr val="dk1"/>
              </a:solidFill>
              <a:effectLst/>
              <a:latin typeface="+mn-lt"/>
              <a:ea typeface="+mn-ea"/>
              <a:cs typeface="+mn-cs"/>
            </a:rPr>
            <a:t>元利償還金は前年度比</a:t>
          </a:r>
          <a:r>
            <a:rPr lang="en-US" altLang="ja-JP" sz="1100" b="0" i="0" baseline="0">
              <a:solidFill>
                <a:schemeClr val="dk1"/>
              </a:solidFill>
              <a:effectLst/>
              <a:latin typeface="+mn-lt"/>
              <a:ea typeface="+mn-ea"/>
              <a:cs typeface="+mn-cs"/>
            </a:rPr>
            <a:t>0.4</a:t>
          </a:r>
          <a:r>
            <a:rPr lang="ja-JP" altLang="en-US" sz="1100" b="0" i="0" baseline="0">
              <a:solidFill>
                <a:schemeClr val="dk1"/>
              </a:solidFill>
              <a:effectLst/>
              <a:latin typeface="+mn-lt"/>
              <a:ea typeface="+mn-ea"/>
              <a:cs typeface="+mn-cs"/>
            </a:rPr>
            <a:t>億円の増加</a:t>
          </a:r>
          <a:r>
            <a:rPr lang="ja-JP" altLang="ja-JP" sz="1100" b="0" i="0" baseline="0">
              <a:solidFill>
                <a:schemeClr val="dk1"/>
              </a:solidFill>
              <a:effectLst/>
              <a:latin typeface="+mn-lt"/>
              <a:ea typeface="+mn-ea"/>
              <a:cs typeface="+mn-cs"/>
            </a:rPr>
            <a:t>となった。交付税措置等が見込まれる有利な地方債の活用に努めると同時に、地方債の元利償還金が過大にならないよう、年度間の公平性も勘案しながら減債基金を活用し、実質公債費比率の抑制を図る。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3916</xdr:rowOff>
    </xdr:from>
    <xdr:to>
      <xdr:col>81</xdr:col>
      <xdr:colOff>44450</xdr:colOff>
      <xdr:row>37</xdr:row>
      <xdr:rowOff>5927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347566"/>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5927</xdr:rowOff>
    </xdr:from>
    <xdr:to>
      <xdr:col>77</xdr:col>
      <xdr:colOff>44450</xdr:colOff>
      <xdr:row>37</xdr:row>
      <xdr:rowOff>5927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3495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57590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40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5927</xdr:rowOff>
    </xdr:from>
    <xdr:to>
      <xdr:col>72</xdr:col>
      <xdr:colOff>203200</xdr:colOff>
      <xdr:row>37</xdr:row>
      <xdr:rowOff>9948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34957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63623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9948</xdr:rowOff>
    </xdr:from>
    <xdr:to>
      <xdr:col>68</xdr:col>
      <xdr:colOff>152400</xdr:colOff>
      <xdr:row>37</xdr:row>
      <xdr:rowOff>13970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35359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65634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124566</xdr:rowOff>
    </xdr:from>
    <xdr:to>
      <xdr:col>81</xdr:col>
      <xdr:colOff>95250</xdr:colOff>
      <xdr:row>37</xdr:row>
      <xdr:rowOff>54716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141093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14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126577</xdr:rowOff>
    </xdr:from>
    <xdr:to>
      <xdr:col>77</xdr:col>
      <xdr:colOff>95250</xdr:colOff>
      <xdr:row>37</xdr:row>
      <xdr:rowOff>56727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66904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06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126577</xdr:rowOff>
    </xdr:from>
    <xdr:to>
      <xdr:col>73</xdr:col>
      <xdr:colOff>44450</xdr:colOff>
      <xdr:row>37</xdr:row>
      <xdr:rowOff>56727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66904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06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130598</xdr:rowOff>
    </xdr:from>
    <xdr:to>
      <xdr:col>68</xdr:col>
      <xdr:colOff>203200</xdr:colOff>
      <xdr:row>37</xdr:row>
      <xdr:rowOff>60748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70925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07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134620</xdr:rowOff>
    </xdr:from>
    <xdr:to>
      <xdr:col>64</xdr:col>
      <xdr:colOff>152400</xdr:colOff>
      <xdr:row>37</xdr:row>
      <xdr:rowOff>64770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74947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これまで</a:t>
          </a:r>
          <a:r>
            <a:rPr lang="ja-JP" altLang="ja-JP" sz="1100" b="0" i="0" baseline="0">
              <a:solidFill>
                <a:schemeClr val="dk1"/>
              </a:solidFill>
              <a:effectLst/>
              <a:latin typeface="+mn-lt"/>
              <a:ea typeface="+mn-ea"/>
              <a:cs typeface="+mn-cs"/>
            </a:rPr>
            <a:t>同様、将来負担比率は算出されなかった。有利な起債を借りていることや地方債の発行を抑制したことが要因と考えられる。地方債残高は前年度末より</a:t>
          </a:r>
          <a:r>
            <a:rPr lang="en-US" altLang="ja-JP" sz="1100" b="0" i="0" baseline="0">
              <a:solidFill>
                <a:schemeClr val="dk1"/>
              </a:solidFill>
              <a:effectLst/>
              <a:latin typeface="+mn-lt"/>
              <a:ea typeface="+mn-ea"/>
              <a:cs typeface="+mn-cs"/>
            </a:rPr>
            <a:t>3.5</a:t>
          </a:r>
          <a:r>
            <a:rPr lang="ja-JP" altLang="en-US" sz="1100" b="0" i="0" baseline="0">
              <a:solidFill>
                <a:schemeClr val="dk1"/>
              </a:solidFill>
              <a:effectLst/>
              <a:latin typeface="+mn-lt"/>
              <a:ea typeface="+mn-ea"/>
              <a:cs typeface="+mn-cs"/>
            </a:rPr>
            <a:t>億</a:t>
          </a:r>
          <a:r>
            <a:rPr lang="ja-JP" altLang="ja-JP" sz="1100" b="0" i="0" baseline="0">
              <a:solidFill>
                <a:schemeClr val="dk1"/>
              </a:solidFill>
              <a:effectLst/>
              <a:latin typeface="+mn-lt"/>
              <a:ea typeface="+mn-ea"/>
              <a:cs typeface="+mn-cs"/>
            </a:rPr>
            <a:t>円減少した。財政計画では、今後は新庁舎建設や社会資本施設の老朽化への対応等により起債額の増加が見込まれている。有利な地方債の活用と同時に、現有基金をできるだけ取り崩さない財政運営を行い、充当可能財源等の確保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93692</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49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65507</xdr:rowOff>
    </xdr:from>
    <xdr:to>
      <xdr:col>73</xdr:col>
      <xdr:colOff>44450</xdr:colOff>
      <xdr:row>15</xdr:row>
      <xdr:rowOff>167107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60198</xdr:rowOff>
    </xdr:from>
    <xdr:to>
      <xdr:col>68</xdr:col>
      <xdr:colOff>203200</xdr:colOff>
      <xdr:row>15</xdr:row>
      <xdr:rowOff>161798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24,509
24,349
392.56
20,750,796
19,051,416
1,259,677
9,839,754
14,969,945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経常一般財源を必要とする人件費は、前年度比</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億円増加</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した。今後は定員適正化計画に基づく</a:t>
          </a:r>
          <a:r>
            <a:rPr kumimoji="1" lang="ja-JP" altLang="ja-JP" sz="1100" baseline="0">
              <a:solidFill>
                <a:schemeClr val="dk1"/>
              </a:solidFill>
              <a:effectLst/>
              <a:latin typeface="+mn-lt"/>
              <a:ea typeface="+mn-ea"/>
              <a:cs typeface="+mn-cs"/>
            </a:rPr>
            <a:t>職員削減を確実に行いながら、質の高い効率的な行政運営に努める。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54610</xdr:rowOff>
    </xdr:from>
    <xdr:to>
      <xdr:col>24</xdr:col>
      <xdr:colOff>25400</xdr:colOff>
      <xdr:row>35</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553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35</xdr:row>
      <xdr:rowOff>130810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70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35</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70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165100</xdr:rowOff>
    </xdr:from>
    <xdr:to>
      <xdr:col>11</xdr:col>
      <xdr:colOff>9525</xdr:colOff>
      <xdr:row>35</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944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3810</xdr:rowOff>
    </xdr:from>
    <xdr:to>
      <xdr:col>24</xdr:col>
      <xdr:colOff>76200</xdr:colOff>
      <xdr:row>35</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80010</xdr:rowOff>
    </xdr:from>
    <xdr:to>
      <xdr:col>20</xdr:col>
      <xdr:colOff>38100</xdr:colOff>
      <xdr:row>36</xdr:row>
      <xdr:rowOff>10160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20337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49530</xdr:rowOff>
    </xdr:from>
    <xdr:to>
      <xdr:col>11</xdr:col>
      <xdr:colOff>60325</xdr:colOff>
      <xdr:row>35</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114300</xdr:rowOff>
    </xdr:from>
    <xdr:to>
      <xdr:col>6</xdr:col>
      <xdr:colOff>171450</xdr:colOff>
      <xdr:row>35</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54627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経常一般財源を必要とする物件費は、前年度比</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の減額</a:t>
          </a:r>
          <a:r>
            <a:rPr kumimoji="1" lang="ja-JP" altLang="ja-JP" sz="1100">
              <a:solidFill>
                <a:schemeClr val="dk1"/>
              </a:solidFill>
              <a:effectLst/>
              <a:latin typeface="+mn-lt"/>
              <a:ea typeface="+mn-ea"/>
              <a:cs typeface="+mn-cs"/>
            </a:rPr>
            <a:t>となったことから、前年度より</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ポイント改善した。主な要因は、ふるさと納税を特定財源として計上</a:t>
          </a:r>
          <a:r>
            <a:rPr kumimoji="1" lang="ja-JP" altLang="en-US" sz="1100">
              <a:solidFill>
                <a:schemeClr val="dk1"/>
              </a:solidFill>
              <a:effectLst/>
              <a:latin typeface="+mn-lt"/>
              <a:ea typeface="+mn-ea"/>
              <a:cs typeface="+mn-cs"/>
            </a:rPr>
            <a:t>したことによるもの。</a:t>
          </a:r>
          <a:r>
            <a:rPr kumimoji="1" lang="ja-JP" altLang="ja-JP" sz="1100">
              <a:solidFill>
                <a:schemeClr val="dk1"/>
              </a:solidFill>
              <a:effectLst/>
              <a:latin typeface="+mn-lt"/>
              <a:ea typeface="+mn-ea"/>
              <a:cs typeface="+mn-cs"/>
            </a:rPr>
            <a:t>令和３年度から寄附者の意向をより明確に事業</a:t>
          </a:r>
          <a:r>
            <a:rPr kumimoji="1" lang="ja-JP" altLang="en-US" sz="1100">
              <a:solidFill>
                <a:schemeClr val="dk1"/>
              </a:solidFill>
              <a:effectLst/>
              <a:latin typeface="+mn-lt"/>
              <a:ea typeface="+mn-ea"/>
              <a:cs typeface="+mn-cs"/>
            </a:rPr>
            <a:t>へ</a:t>
          </a:r>
          <a:r>
            <a:rPr kumimoji="1" lang="ja-JP" altLang="ja-JP" sz="1100">
              <a:solidFill>
                <a:schemeClr val="dk1"/>
              </a:solidFill>
              <a:effectLst/>
              <a:latin typeface="+mn-lt"/>
              <a:ea typeface="+mn-ea"/>
              <a:cs typeface="+mn-cs"/>
            </a:rPr>
            <a:t>反映</a:t>
          </a:r>
          <a:r>
            <a:rPr kumimoji="1" lang="ja-JP" altLang="en-US" sz="1100">
              <a:solidFill>
                <a:schemeClr val="dk1"/>
              </a:solidFill>
              <a:effectLst/>
              <a:latin typeface="+mn-lt"/>
              <a:ea typeface="+mn-ea"/>
              <a:cs typeface="+mn-cs"/>
            </a:rPr>
            <a:t>させる</a:t>
          </a:r>
          <a:r>
            <a:rPr kumimoji="1" lang="ja-JP" altLang="ja-JP" sz="1100">
              <a:solidFill>
                <a:schemeClr val="dk1"/>
              </a:solidFill>
              <a:effectLst/>
              <a:latin typeface="+mn-lt"/>
              <a:ea typeface="+mn-ea"/>
              <a:cs typeface="+mn-cs"/>
            </a:rPr>
            <a:t>ため、ふるさと納税に係る返礼品等の物件費に充当した残額の一部を基金へ積立ることとした。今後も施設の統廃合による管理経費の削減に取り組み、物件費の抑制に</a:t>
          </a:r>
          <a:r>
            <a:rPr lang="ja-JP" altLang="ja-JP" sz="1100" b="0" i="0" baseline="0">
              <a:solidFill>
                <a:schemeClr val="dk1"/>
              </a:solidFill>
              <a:effectLst/>
              <a:latin typeface="+mn-lt"/>
              <a:ea typeface="+mn-ea"/>
              <a:cs typeface="+mn-cs"/>
            </a:rPr>
            <a:t>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31750</xdr:rowOff>
    </xdr:from>
    <xdr:to>
      <xdr:col>82</xdr:col>
      <xdr:colOff>107950</xdr:colOff>
      <xdr:row>18</xdr:row>
      <xdr:rowOff>152400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464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152400</xdr:rowOff>
    </xdr:from>
    <xdr:to>
      <xdr:col>78</xdr:col>
      <xdr:colOff>69850</xdr:colOff>
      <xdr:row>20</xdr:row>
      <xdr:rowOff>25400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2385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69850</xdr:rowOff>
    </xdr:from>
    <xdr:to>
      <xdr:col>73</xdr:col>
      <xdr:colOff>180975</xdr:colOff>
      <xdr:row>20</xdr:row>
      <xdr:rowOff>25400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327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133350</xdr:rowOff>
    </xdr:from>
    <xdr:to>
      <xdr:col>69</xdr:col>
      <xdr:colOff>92075</xdr:colOff>
      <xdr:row>19</xdr:row>
      <xdr:rowOff>69850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480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168927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101600</xdr:rowOff>
    </xdr:from>
    <xdr:to>
      <xdr:col>78</xdr:col>
      <xdr:colOff>120650</xdr:colOff>
      <xdr:row>19</xdr:row>
      <xdr:rowOff>31750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16527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7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146050</xdr:rowOff>
    </xdr:from>
    <xdr:to>
      <xdr:col>74</xdr:col>
      <xdr:colOff>31750</xdr:colOff>
      <xdr:row>20</xdr:row>
      <xdr:rowOff>76200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4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60977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19050</xdr:rowOff>
    </xdr:from>
    <xdr:to>
      <xdr:col>69</xdr:col>
      <xdr:colOff>142875</xdr:colOff>
      <xdr:row>19</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82550</xdr:rowOff>
    </xdr:from>
    <xdr:to>
      <xdr:col>65</xdr:col>
      <xdr:colOff>53975</xdr:colOff>
      <xdr:row>18</xdr:row>
      <xdr:rowOff>12700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経常一般財源を必要とする扶助費は、前年度比</a:t>
          </a:r>
          <a:r>
            <a:rPr kumimoji="1" lang="en-US" altLang="ja-JP" sz="1100" b="0" i="0" baseline="0">
              <a:solidFill>
                <a:schemeClr val="dk1"/>
              </a:solidFill>
              <a:effectLst/>
              <a:latin typeface="+mn-lt"/>
              <a:ea typeface="+mn-ea"/>
              <a:cs typeface="+mn-cs"/>
            </a:rPr>
            <a:t>1.2</a:t>
          </a:r>
          <a:r>
            <a:rPr kumimoji="1" lang="ja-JP" altLang="en-US" sz="1100" b="0" i="0" baseline="0">
              <a:solidFill>
                <a:schemeClr val="dk1"/>
              </a:solidFill>
              <a:effectLst/>
              <a:latin typeface="+mn-lt"/>
              <a:ea typeface="+mn-ea"/>
              <a:cs typeface="+mn-cs"/>
            </a:rPr>
            <a:t>億円増加の</a:t>
          </a:r>
          <a:r>
            <a:rPr kumimoji="0"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7,000</a:t>
          </a:r>
          <a:r>
            <a:rPr lang="ja-JP" altLang="ja-JP" sz="1100" b="0" i="0" baseline="0">
              <a:solidFill>
                <a:schemeClr val="dk1"/>
              </a:solidFill>
              <a:effectLst/>
              <a:latin typeface="+mn-lt"/>
              <a:ea typeface="+mn-ea"/>
              <a:cs typeface="+mn-cs"/>
            </a:rPr>
            <a:t>万円となった。主な要因は、</a:t>
          </a:r>
          <a:r>
            <a:rPr kumimoji="1" lang="ja-JP" altLang="en-US" sz="1100">
              <a:solidFill>
                <a:schemeClr val="dk1"/>
              </a:solidFill>
              <a:effectLst/>
              <a:latin typeface="+mn-lt"/>
              <a:ea typeface="+mn-ea"/>
              <a:cs typeface="+mn-cs"/>
            </a:rPr>
            <a:t>ふるさと納税を特定財源として計上しなかったため。令和３年度から寄附者の意向をより</a:t>
          </a:r>
          <a:r>
            <a:rPr kumimoji="1" lang="ja-JP" altLang="ja-JP" sz="1100">
              <a:solidFill>
                <a:schemeClr val="dk1"/>
              </a:solidFill>
              <a:effectLst/>
              <a:latin typeface="+mn-lt"/>
              <a:ea typeface="+mn-ea"/>
              <a:cs typeface="+mn-cs"/>
            </a:rPr>
            <a:t>明確に事業へ反映させるため</a:t>
          </a:r>
          <a:r>
            <a:rPr kumimoji="1" lang="ja-JP" altLang="en-US" sz="1100">
              <a:solidFill>
                <a:schemeClr val="dk1"/>
              </a:solidFill>
              <a:effectLst/>
              <a:latin typeface="+mn-lt"/>
              <a:ea typeface="+mn-ea"/>
              <a:cs typeface="+mn-cs"/>
            </a:rPr>
            <a:t>、ふるさと納税に係る返礼品等の物件費に充当した残額の一部を基金へ積立ることとした。</a:t>
          </a:r>
          <a:r>
            <a:rPr kumimoji="1" lang="ja-JP" altLang="ja-JP" sz="110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施策との整合性を図りながら、単独事業の見直しを行い、引き続き扶助費の適正化に努める。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57150</xdr:rowOff>
    </xdr:from>
    <xdr:to>
      <xdr:col>24</xdr:col>
      <xdr:colOff>25400</xdr:colOff>
      <xdr:row>57</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298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57150</xdr:rowOff>
    </xdr:from>
    <xdr:to>
      <xdr:col>19</xdr:col>
      <xdr:colOff>187325</xdr:colOff>
      <xdr:row>59</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298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59</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18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69850</xdr:rowOff>
    </xdr:from>
    <xdr:to>
      <xdr:col>11</xdr:col>
      <xdr:colOff>9525</xdr:colOff>
      <xdr:row>59</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18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6350</xdr:rowOff>
    </xdr:from>
    <xdr:to>
      <xdr:col>20</xdr:col>
      <xdr:colOff>38100</xdr:colOff>
      <xdr:row>57</xdr:row>
      <xdr:rowOff>107950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92727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mn-lt"/>
              <a:ea typeface="+mn-ea"/>
              <a:cs typeface="+mn-cs"/>
            </a:rPr>
            <a:t>経常一般財源を必要とする繰出金は、前年度比</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億円増加</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13.1</a:t>
          </a:r>
          <a:r>
            <a:rPr kumimoji="1" lang="ja-JP" altLang="ja-JP" sz="1100">
              <a:solidFill>
                <a:schemeClr val="dk1"/>
              </a:solidFill>
              <a:effectLst/>
              <a:latin typeface="+mn-lt"/>
              <a:ea typeface="+mn-ea"/>
              <a:cs typeface="+mn-cs"/>
            </a:rPr>
            <a:t>億円、維持補修費が前年度比</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円、投資及び出資金</a:t>
          </a:r>
          <a:r>
            <a:rPr kumimoji="1" lang="ja-JP" altLang="en-US" sz="1100">
              <a:solidFill>
                <a:schemeClr val="dk1"/>
              </a:solidFill>
              <a:effectLst/>
              <a:latin typeface="+mn-lt"/>
              <a:ea typeface="+mn-ea"/>
              <a:cs typeface="+mn-cs"/>
            </a:rPr>
            <a:t>はほぼ横ばいとなりポイントもほぼ横ばいとなった。</a:t>
          </a:r>
          <a:r>
            <a:rPr lang="ja-JP" altLang="ja-JP" sz="1100" b="0" i="0" baseline="0">
              <a:solidFill>
                <a:schemeClr val="dk1"/>
              </a:solidFill>
              <a:effectLst/>
              <a:latin typeface="+mn-lt"/>
              <a:ea typeface="+mn-ea"/>
              <a:cs typeface="+mn-cs"/>
            </a:rPr>
            <a:t>維持補修費については、施設の老朽化が進んでいることから、積極的に統廃合に取り組み、抑制に努める。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19231</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1390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104140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13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56</xdr:row>
      <xdr:rowOff>123734</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0534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71483</xdr:rowOff>
    </xdr:from>
    <xdr:to>
      <xdr:col>69</xdr:col>
      <xdr:colOff>92075</xdr:colOff>
      <xdr:row>56</xdr:row>
      <xdr:rowOff>123734</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7268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139881</xdr:rowOff>
    </xdr:from>
    <xdr:to>
      <xdr:col>82</xdr:col>
      <xdr:colOff>158750</xdr:colOff>
      <xdr:row>56</xdr:row>
      <xdr:rowOff>70031</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111958</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4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72934</xdr:rowOff>
    </xdr:from>
    <xdr:to>
      <xdr:col>69</xdr:col>
      <xdr:colOff>142875</xdr:colOff>
      <xdr:row>57</xdr:row>
      <xdr:rowOff>3084</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159311</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20683</xdr:rowOff>
    </xdr:from>
    <xdr:to>
      <xdr:col>65</xdr:col>
      <xdr:colOff>53975</xdr:colOff>
      <xdr:row>56</xdr:row>
      <xdr:rowOff>122283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132460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kumimoji="1" lang="ja-JP" altLang="ja-JP" sz="1100">
              <a:solidFill>
                <a:schemeClr val="dk1"/>
              </a:solidFill>
              <a:effectLst/>
              <a:latin typeface="+mn-lt"/>
              <a:ea typeface="+mn-ea"/>
              <a:cs typeface="+mn-cs"/>
            </a:rPr>
            <a:t>経常一般財源を必要とする補助費等は、前年度比</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億円増加の</a:t>
          </a:r>
          <a:r>
            <a:rPr kumimoji="1" lang="en-US" altLang="ja-JP" sz="1100">
              <a:solidFill>
                <a:schemeClr val="dk1"/>
              </a:solidFill>
              <a:effectLst/>
              <a:latin typeface="+mn-lt"/>
              <a:ea typeface="+mn-ea"/>
              <a:cs typeface="+mn-cs"/>
            </a:rPr>
            <a:t>11.8</a:t>
          </a:r>
          <a:r>
            <a:rPr kumimoji="1" lang="ja-JP" altLang="ja-JP" sz="1100">
              <a:solidFill>
                <a:schemeClr val="dk1"/>
              </a:solidFill>
              <a:effectLst/>
              <a:latin typeface="+mn-lt"/>
              <a:ea typeface="+mn-ea"/>
              <a:cs typeface="+mn-cs"/>
            </a:rPr>
            <a:t>億円となり、</a:t>
          </a:r>
          <a:r>
            <a:rPr kumimoji="1" lang="ja-JP" altLang="en-US" sz="1100">
              <a:solidFill>
                <a:schemeClr val="dk1"/>
              </a:solidFill>
              <a:effectLst/>
              <a:latin typeface="+mn-lt"/>
              <a:ea typeface="+mn-ea"/>
              <a:cs typeface="+mn-cs"/>
            </a:rPr>
            <a:t>ポイントは</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とほぼ横ばいとなった</a:t>
          </a:r>
          <a:r>
            <a:rPr kumimoji="1" lang="ja-JP" altLang="ja-JP" sz="1100">
              <a:solidFill>
                <a:schemeClr val="dk1"/>
              </a:solidFill>
              <a:effectLst/>
              <a:latin typeface="+mn-lt"/>
              <a:ea typeface="+mn-ea"/>
              <a:cs typeface="+mn-cs"/>
            </a:rPr>
            <a:t>。一部事務組合負担金については、消防組合において、施設の老朽化による建替や</a:t>
          </a:r>
          <a:r>
            <a:rPr kumimoji="1" lang="ja-JP" altLang="en-US" sz="1100">
              <a:solidFill>
                <a:schemeClr val="dk1"/>
              </a:solidFill>
              <a:effectLst/>
              <a:latin typeface="+mn-lt"/>
              <a:ea typeface="+mn-ea"/>
              <a:cs typeface="+mn-cs"/>
            </a:rPr>
            <a:t>令和５年度</a:t>
          </a:r>
          <a:r>
            <a:rPr kumimoji="1" lang="ja-JP" altLang="ja-JP" sz="1100">
              <a:solidFill>
                <a:schemeClr val="dk1"/>
              </a:solidFill>
              <a:effectLst/>
              <a:latin typeface="+mn-lt"/>
              <a:ea typeface="+mn-ea"/>
              <a:cs typeface="+mn-cs"/>
            </a:rPr>
            <a:t>に１億円規模の通信指令機器の更新等が控えていることなどから、今後も増加が見込まれている。一部事務組合に対してもコスト削減を要請していく。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58420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214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76708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221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76708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123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36</xdr:row>
      <xdr:rowOff>72136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123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年度まで大規模建設事業が重なった。平成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年から平成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年度借入分の返済が始まったため、平成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から</a:t>
          </a:r>
          <a:r>
            <a:rPr lang="ja-JP" altLang="ja-JP" sz="1100" b="0" i="0" baseline="0">
              <a:solidFill>
                <a:schemeClr val="dk1"/>
              </a:solidFill>
              <a:effectLst/>
              <a:latin typeface="+mn-lt"/>
              <a:ea typeface="+mn-ea"/>
              <a:cs typeface="+mn-cs"/>
            </a:rPr>
            <a:t>は一気に比率が上昇し悪化した。また、令和２年度</a:t>
          </a:r>
          <a:r>
            <a:rPr lang="ja-JP" altLang="en-US" sz="1100" b="0" i="0" baseline="0">
              <a:solidFill>
                <a:schemeClr val="dk1"/>
              </a:solidFill>
              <a:effectLst/>
              <a:latin typeface="+mn-lt"/>
              <a:ea typeface="+mn-ea"/>
              <a:cs typeface="+mn-cs"/>
            </a:rPr>
            <a:t>から</a:t>
          </a:r>
          <a:r>
            <a:rPr lang="ja-JP" altLang="ja-JP" sz="1100" b="0" i="0" baseline="0">
              <a:solidFill>
                <a:schemeClr val="dk1"/>
              </a:solidFill>
              <a:effectLst/>
              <a:latin typeface="+mn-lt"/>
              <a:ea typeface="+mn-ea"/>
              <a:cs typeface="+mn-cs"/>
            </a:rPr>
            <a:t>は、平成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年度に汚泥処理センターの過疎債</a:t>
          </a:r>
          <a:r>
            <a:rPr lang="en-US" altLang="ja-JP" sz="1100" b="0" i="0" baseline="0">
              <a:solidFill>
                <a:schemeClr val="dk1"/>
              </a:solidFill>
              <a:effectLst/>
              <a:latin typeface="+mn-lt"/>
              <a:ea typeface="+mn-ea"/>
              <a:cs typeface="+mn-cs"/>
            </a:rPr>
            <a:t>12.8</a:t>
          </a:r>
          <a:r>
            <a:rPr lang="ja-JP" altLang="ja-JP" sz="1100" b="0" i="0" baseline="0">
              <a:solidFill>
                <a:schemeClr val="dk1"/>
              </a:solidFill>
              <a:effectLst/>
              <a:latin typeface="+mn-lt"/>
              <a:ea typeface="+mn-ea"/>
              <a:cs typeface="+mn-cs"/>
            </a:rPr>
            <a:t>億円が、据置２年を経て本格的な償還</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億円が始まったため、</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ポイント悪化した。</a:t>
          </a:r>
          <a:r>
            <a:rPr lang="ja-JP" altLang="ja-JP" sz="1100" b="0" i="0" baseline="0">
              <a:solidFill>
                <a:schemeClr val="dk1"/>
              </a:solidFill>
              <a:effectLst/>
              <a:latin typeface="+mn-lt"/>
              <a:ea typeface="+mn-ea"/>
              <a:cs typeface="+mn-cs"/>
            </a:rPr>
            <a:t>今後は新庁舎建設や社会資本の老朽化への対応等により起債額の増加償還額は一気に増加すると見込んでいる。減債基金を活用し、年度間の平準化に取り組む。</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152146</xdr:rowOff>
    </xdr:from>
    <xdr:to>
      <xdr:col>24</xdr:col>
      <xdr:colOff>25400</xdr:colOff>
      <xdr:row>75</xdr:row>
      <xdr:rowOff>159004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01089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133858</xdr:rowOff>
    </xdr:from>
    <xdr:to>
      <xdr:col>19</xdr:col>
      <xdr:colOff>187325</xdr:colOff>
      <xdr:row>75</xdr:row>
      <xdr:rowOff>159004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99260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27703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5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133858</xdr:rowOff>
    </xdr:from>
    <xdr:to>
      <xdr:col>15</xdr:col>
      <xdr:colOff>98425</xdr:colOff>
      <xdr:row>75</xdr:row>
      <xdr:rowOff>133858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2992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29990</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99568</xdr:rowOff>
    </xdr:from>
    <xdr:to>
      <xdr:col>11</xdr:col>
      <xdr:colOff>9525</xdr:colOff>
      <xdr:row>75</xdr:row>
      <xdr:rowOff>133858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295831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34562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101346</xdr:rowOff>
    </xdr:from>
    <xdr:to>
      <xdr:col>24</xdr:col>
      <xdr:colOff>76200</xdr:colOff>
      <xdr:row>76</xdr:row>
      <xdr:rowOff>31496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73423</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3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108204</xdr:rowOff>
    </xdr:from>
    <xdr:to>
      <xdr:col>20</xdr:col>
      <xdr:colOff>38100</xdr:colOff>
      <xdr:row>76</xdr:row>
      <xdr:rowOff>38354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96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48531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735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83058</xdr:rowOff>
    </xdr:from>
    <xdr:to>
      <xdr:col>15</xdr:col>
      <xdr:colOff>149225</xdr:colOff>
      <xdr:row>76</xdr:row>
      <xdr:rowOff>13208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23385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83058</xdr:rowOff>
    </xdr:from>
    <xdr:to>
      <xdr:col>11</xdr:col>
      <xdr:colOff>60325</xdr:colOff>
      <xdr:row>76</xdr:row>
      <xdr:rowOff>13208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23385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48768</xdr:rowOff>
    </xdr:from>
    <xdr:to>
      <xdr:col>6</xdr:col>
      <xdr:colOff>171450</xdr:colOff>
      <xdr:row>75</xdr:row>
      <xdr:rowOff>150369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9075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160545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6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分母である経常一般財源が前年度比</a:t>
          </a:r>
          <a:r>
            <a:rPr kumimoji="1" lang="en-US" altLang="ja-JP" sz="1100">
              <a:solidFill>
                <a:schemeClr val="dk1"/>
              </a:solidFill>
              <a:effectLst/>
              <a:latin typeface="+mn-lt"/>
              <a:ea typeface="+mn-ea"/>
              <a:cs typeface="+mn-cs"/>
            </a:rPr>
            <a:t>5.3</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100.7</a:t>
          </a:r>
          <a:r>
            <a:rPr kumimoji="1" lang="ja-JP" altLang="ja-JP" sz="1100">
              <a:solidFill>
                <a:schemeClr val="dk1"/>
              </a:solidFill>
              <a:effectLst/>
              <a:latin typeface="+mn-lt"/>
              <a:ea typeface="+mn-ea"/>
              <a:cs typeface="+mn-cs"/>
            </a:rPr>
            <a:t>億円となった。</a:t>
          </a:r>
          <a:r>
            <a:rPr lang="ja-JP" altLang="ja-JP" sz="1100" b="0" i="0" baseline="0">
              <a:solidFill>
                <a:schemeClr val="dk1"/>
              </a:solidFill>
              <a:effectLst/>
              <a:latin typeface="+mn-lt"/>
              <a:ea typeface="+mn-ea"/>
              <a:cs typeface="+mn-cs"/>
            </a:rPr>
            <a:t>経常一般財源を必要とする公債費以外の歳出は、前年度比</a:t>
          </a:r>
          <a:r>
            <a:rPr lang="en-US" altLang="ja-JP" sz="1100" b="0" i="0" baseline="0">
              <a:solidFill>
                <a:schemeClr val="dk1"/>
              </a:solidFill>
              <a:effectLst/>
              <a:latin typeface="+mn-lt"/>
              <a:ea typeface="+mn-ea"/>
              <a:cs typeface="+mn-cs"/>
            </a:rPr>
            <a:t>1.4</a:t>
          </a:r>
          <a:r>
            <a:rPr lang="ja-JP" altLang="en-US" sz="1100" b="0" i="0" baseline="0">
              <a:solidFill>
                <a:schemeClr val="dk1"/>
              </a:solidFill>
              <a:effectLst/>
              <a:latin typeface="+mn-lt"/>
              <a:ea typeface="+mn-ea"/>
              <a:cs typeface="+mn-cs"/>
            </a:rPr>
            <a:t>億</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67.2</a:t>
          </a:r>
          <a:r>
            <a:rPr lang="ja-JP" altLang="ja-JP" sz="1100" b="0" i="0" baseline="0">
              <a:solidFill>
                <a:schemeClr val="dk1"/>
              </a:solidFill>
              <a:effectLst/>
              <a:latin typeface="+mn-lt"/>
              <a:ea typeface="+mn-ea"/>
              <a:cs typeface="+mn-cs"/>
            </a:rPr>
            <a:t>億円とな</a:t>
          </a:r>
          <a:r>
            <a:rPr lang="ja-JP" altLang="en-US" sz="1100" b="0" i="0" baseline="0">
              <a:solidFill>
                <a:schemeClr val="dk1"/>
              </a:solidFill>
              <a:effectLst/>
              <a:latin typeface="+mn-lt"/>
              <a:ea typeface="+mn-ea"/>
              <a:cs typeface="+mn-cs"/>
            </a:rPr>
            <a:t>ったが、経常一般財源の増加に伴い、</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ポイント改善した。これは、地方税</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地方交付税</a:t>
          </a:r>
          <a:r>
            <a:rPr kumimoji="1" lang="ja-JP" altLang="en-US" sz="1100">
              <a:solidFill>
                <a:schemeClr val="dk1"/>
              </a:solidFill>
              <a:effectLst/>
              <a:latin typeface="+mn-lt"/>
              <a:ea typeface="+mn-ea"/>
              <a:cs typeface="+mn-cs"/>
            </a:rPr>
            <a:t>の増加に伴うものである。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147574</xdr:rowOff>
    </xdr:from>
    <xdr:to>
      <xdr:col>82</xdr:col>
      <xdr:colOff>107950</xdr:colOff>
      <xdr:row>78</xdr:row>
      <xdr:rowOff>81280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34922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79</xdr:row>
      <xdr:rowOff>170435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454380"/>
          <a:ext cx="889000" cy="26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120142</xdr:rowOff>
    </xdr:from>
    <xdr:to>
      <xdr:col>73</xdr:col>
      <xdr:colOff>180975</xdr:colOff>
      <xdr:row>79</xdr:row>
      <xdr:rowOff>170435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66469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50816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4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122428</xdr:rowOff>
    </xdr:from>
    <xdr:to>
      <xdr:col>69</xdr:col>
      <xdr:colOff>92075</xdr:colOff>
      <xdr:row>79</xdr:row>
      <xdr:rowOff>120142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49552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113301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4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142257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119635</xdr:rowOff>
    </xdr:from>
    <xdr:to>
      <xdr:col>74</xdr:col>
      <xdr:colOff>31750</xdr:colOff>
      <xdr:row>80</xdr:row>
      <xdr:rowOff>49785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34562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69342</xdr:rowOff>
    </xdr:from>
    <xdr:to>
      <xdr:col>69</xdr:col>
      <xdr:colOff>142875</xdr:colOff>
      <xdr:row>79</xdr:row>
      <xdr:rowOff>170942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9669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38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71628</xdr:rowOff>
    </xdr:from>
    <xdr:to>
      <xdr:col>65</xdr:col>
      <xdr:colOff>53975</xdr:colOff>
      <xdr:row>79</xdr:row>
      <xdr:rowOff>1778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11955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1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80658</xdr:rowOff>
    </xdr:from>
    <xdr:to>
      <xdr:col>29</xdr:col>
      <xdr:colOff>127000</xdr:colOff>
      <xdr:row>16</xdr:row>
      <xdr:rowOff>96126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71483"/>
          <a:ext cx="647700" cy="15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5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96126</xdr:rowOff>
    </xdr:from>
    <xdr:to>
      <xdr:col>26</xdr:col>
      <xdr:colOff>50800</xdr:colOff>
      <xdr:row>16</xdr:row>
      <xdr:rowOff>138722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86951"/>
          <a:ext cx="698500" cy="42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138722</xdr:rowOff>
    </xdr:from>
    <xdr:to>
      <xdr:col>22</xdr:col>
      <xdr:colOff>114300</xdr:colOff>
      <xdr:row>17</xdr:row>
      <xdr:rowOff>25438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29547"/>
          <a:ext cx="698500" cy="58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25438</xdr:rowOff>
    </xdr:from>
    <xdr:to>
      <xdr:col>18</xdr:col>
      <xdr:colOff>177800</xdr:colOff>
      <xdr:row>17</xdr:row>
      <xdr:rowOff>49848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87713"/>
          <a:ext cx="698500" cy="24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74134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9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88206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29858</xdr:rowOff>
    </xdr:from>
    <xdr:to>
      <xdr:col>29</xdr:col>
      <xdr:colOff>177800</xdr:colOff>
      <xdr:row>16</xdr:row>
      <xdr:rowOff>131458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20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1935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92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45326</xdr:rowOff>
    </xdr:from>
    <xdr:to>
      <xdr:col>26</xdr:col>
      <xdr:colOff>101600</xdr:colOff>
      <xdr:row>16</xdr:row>
      <xdr:rowOff>146926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36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157103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05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87922</xdr:rowOff>
    </xdr:from>
    <xdr:to>
      <xdr:col>22</xdr:col>
      <xdr:colOff>165100</xdr:colOff>
      <xdr:row>17</xdr:row>
      <xdr:rowOff>18072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78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28249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4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146088</xdr:rowOff>
    </xdr:from>
    <xdr:to>
      <xdr:col>19</xdr:col>
      <xdr:colOff>38100</xdr:colOff>
      <xdr:row>17</xdr:row>
      <xdr:rowOff>76238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36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61015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2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170498</xdr:rowOff>
    </xdr:from>
    <xdr:to>
      <xdr:col>15</xdr:col>
      <xdr:colOff>101600</xdr:colOff>
      <xdr:row>17</xdr:row>
      <xdr:rowOff>100648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61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85425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47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321962</xdr:rowOff>
    </xdr:from>
    <xdr:to>
      <xdr:col>29</xdr:col>
      <xdr:colOff>127000</xdr:colOff>
      <xdr:row>37</xdr:row>
      <xdr:rowOff>325726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46662"/>
          <a:ext cx="647700" cy="3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306739</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431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325726</xdr:rowOff>
    </xdr:from>
    <xdr:to>
      <xdr:col>26</xdr:col>
      <xdr:colOff>50800</xdr:colOff>
      <xdr:row>37</xdr:row>
      <xdr:rowOff>335704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50426"/>
          <a:ext cx="698500" cy="9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334866</xdr:rowOff>
    </xdr:from>
    <xdr:to>
      <xdr:col>22</xdr:col>
      <xdr:colOff>114300</xdr:colOff>
      <xdr:row>37</xdr:row>
      <xdr:rowOff>335704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59566"/>
          <a:ext cx="698500" cy="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51804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331730</xdr:rowOff>
    </xdr:from>
    <xdr:to>
      <xdr:col>18</xdr:col>
      <xdr:colOff>177800</xdr:colOff>
      <xdr:row>37</xdr:row>
      <xdr:rowOff>334866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56430"/>
          <a:ext cx="698500" cy="3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51701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48005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271162</xdr:rowOff>
    </xdr:from>
    <xdr:to>
      <xdr:col>29</xdr:col>
      <xdr:colOff>177800</xdr:colOff>
      <xdr:row>38</xdr:row>
      <xdr:rowOff>29862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95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116239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4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274926</xdr:rowOff>
    </xdr:from>
    <xdr:to>
      <xdr:col>26</xdr:col>
      <xdr:colOff>101600</xdr:colOff>
      <xdr:row>38</xdr:row>
      <xdr:rowOff>33626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99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43803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68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284904</xdr:rowOff>
    </xdr:from>
    <xdr:to>
      <xdr:col>22</xdr:col>
      <xdr:colOff>165100</xdr:colOff>
      <xdr:row>38</xdr:row>
      <xdr:rowOff>43604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09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28381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284066</xdr:rowOff>
    </xdr:from>
    <xdr:to>
      <xdr:col>19</xdr:col>
      <xdr:colOff>38100</xdr:colOff>
      <xdr:row>38</xdr:row>
      <xdr:rowOff>42766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08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27543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495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280930</xdr:rowOff>
    </xdr:from>
    <xdr:to>
      <xdr:col>15</xdr:col>
      <xdr:colOff>101600</xdr:colOff>
      <xdr:row>38</xdr:row>
      <xdr:rowOff>39630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05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24407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49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24,509
24,349
392.56
20,750,796
19,051,416
1,259,677
9,839,754
14,969,945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166357</xdr:rowOff>
    </xdr:from>
    <xdr:to>
      <xdr:col>24</xdr:col>
      <xdr:colOff>63500</xdr:colOff>
      <xdr:row>37</xdr:row>
      <xdr:rowOff>8077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38557"/>
          <a:ext cx="838200" cy="1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8077</xdr:rowOff>
    </xdr:from>
    <xdr:to>
      <xdr:col>19</xdr:col>
      <xdr:colOff>177800</xdr:colOff>
      <xdr:row>37</xdr:row>
      <xdr:rowOff>130035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51727"/>
          <a:ext cx="889000" cy="12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115879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130035</xdr:rowOff>
    </xdr:from>
    <xdr:to>
      <xdr:col>15</xdr:col>
      <xdr:colOff>50800</xdr:colOff>
      <xdr:row>37</xdr:row>
      <xdr:rowOff>154584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73685"/>
          <a:ext cx="889000" cy="2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65892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154584</xdr:rowOff>
    </xdr:from>
    <xdr:to>
      <xdr:col>10</xdr:col>
      <xdr:colOff>114300</xdr:colOff>
      <xdr:row>38</xdr:row>
      <xdr:rowOff>12712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98234"/>
          <a:ext cx="889000" cy="2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68419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79443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115557</xdr:rowOff>
    </xdr:from>
    <xdr:to>
      <xdr:col>24</xdr:col>
      <xdr:colOff>114300</xdr:colOff>
      <xdr:row>37</xdr:row>
      <xdr:rowOff>45707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8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93984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6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128727</xdr:rowOff>
    </xdr:from>
    <xdr:to>
      <xdr:col>20</xdr:col>
      <xdr:colOff>38100</xdr:colOff>
      <xdr:row>37</xdr:row>
      <xdr:rowOff>58877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0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50004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79235</xdr:rowOff>
    </xdr:from>
    <xdr:to>
      <xdr:col>15</xdr:col>
      <xdr:colOff>101600</xdr:colOff>
      <xdr:row>38</xdr:row>
      <xdr:rowOff>9385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512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1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103784</xdr:rowOff>
    </xdr:from>
    <xdr:to>
      <xdr:col>10</xdr:col>
      <xdr:colOff>165100</xdr:colOff>
      <xdr:row>38</xdr:row>
      <xdr:rowOff>33934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4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25061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4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133363</xdr:rowOff>
    </xdr:from>
    <xdr:to>
      <xdr:col>6</xdr:col>
      <xdr:colOff>38100</xdr:colOff>
      <xdr:row>38</xdr:row>
      <xdr:rowOff>63512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770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54639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6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118573</xdr:rowOff>
    </xdr:from>
    <xdr:to>
      <xdr:col>24</xdr:col>
      <xdr:colOff>63500</xdr:colOff>
      <xdr:row>57</xdr:row>
      <xdr:rowOff>118973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891223"/>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118973</xdr:rowOff>
    </xdr:from>
    <xdr:to>
      <xdr:col>19</xdr:col>
      <xdr:colOff>177800</xdr:colOff>
      <xdr:row>57</xdr:row>
      <xdr:rowOff>138847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891623"/>
          <a:ext cx="889000" cy="1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171041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138847</xdr:rowOff>
    </xdr:from>
    <xdr:to>
      <xdr:col>15</xdr:col>
      <xdr:colOff>50800</xdr:colOff>
      <xdr:row>57</xdr:row>
      <xdr:rowOff>151736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11497"/>
          <a:ext cx="889000" cy="1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151736</xdr:rowOff>
    </xdr:from>
    <xdr:to>
      <xdr:col>10</xdr:col>
      <xdr:colOff>114300</xdr:colOff>
      <xdr:row>57</xdr:row>
      <xdr:rowOff>162372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24386"/>
          <a:ext cx="889000" cy="1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21783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6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30386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3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67773</xdr:rowOff>
    </xdr:from>
    <xdr:to>
      <xdr:col>24</xdr:col>
      <xdr:colOff>114300</xdr:colOff>
      <xdr:row>57</xdr:row>
      <xdr:rowOff>169373</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4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17246</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8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68173</xdr:rowOff>
    </xdr:from>
    <xdr:to>
      <xdr:col>20</xdr:col>
      <xdr:colOff>38100</xdr:colOff>
      <xdr:row>57</xdr:row>
      <xdr:rowOff>169773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4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160900</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93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88047</xdr:rowOff>
    </xdr:from>
    <xdr:to>
      <xdr:col>15</xdr:col>
      <xdr:colOff>101600</xdr:colOff>
      <xdr:row>58</xdr:row>
      <xdr:rowOff>18197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6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9324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95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100936</xdr:rowOff>
    </xdr:from>
    <xdr:to>
      <xdr:col>10</xdr:col>
      <xdr:colOff>165100</xdr:colOff>
      <xdr:row>58</xdr:row>
      <xdr:rowOff>31086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22213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6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111572</xdr:rowOff>
    </xdr:from>
    <xdr:to>
      <xdr:col>6</xdr:col>
      <xdr:colOff>38100</xdr:colOff>
      <xdr:row>58</xdr:row>
      <xdr:rowOff>41722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8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32849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7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7291</xdr:rowOff>
    </xdr:from>
    <xdr:to>
      <xdr:col>24</xdr:col>
      <xdr:colOff>63500</xdr:colOff>
      <xdr:row>79</xdr:row>
      <xdr:rowOff>34838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51841"/>
          <a:ext cx="8382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12778</xdr:rowOff>
    </xdr:from>
    <xdr:to>
      <xdr:col>19</xdr:col>
      <xdr:colOff>177800</xdr:colOff>
      <xdr:row>79</xdr:row>
      <xdr:rowOff>34838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557328"/>
          <a:ext cx="8890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12778</xdr:rowOff>
    </xdr:from>
    <xdr:to>
      <xdr:col>15</xdr:col>
      <xdr:colOff>50800</xdr:colOff>
      <xdr:row>79</xdr:row>
      <xdr:rowOff>29090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57328"/>
          <a:ext cx="889000" cy="1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19276</xdr:rowOff>
    </xdr:from>
    <xdr:to>
      <xdr:col>10</xdr:col>
      <xdr:colOff>114300</xdr:colOff>
      <xdr:row>79</xdr:row>
      <xdr:rowOff>29090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63826"/>
          <a:ext cx="889000" cy="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127941</xdr:rowOff>
    </xdr:from>
    <xdr:to>
      <xdr:col>24</xdr:col>
      <xdr:colOff>114300</xdr:colOff>
      <xdr:row>79</xdr:row>
      <xdr:rowOff>58091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0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42868</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15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155488</xdr:rowOff>
    </xdr:from>
    <xdr:to>
      <xdr:col>20</xdr:col>
      <xdr:colOff>38100</xdr:colOff>
      <xdr:row>79</xdr:row>
      <xdr:rowOff>85638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2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76765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6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133428</xdr:rowOff>
    </xdr:from>
    <xdr:to>
      <xdr:col>15</xdr:col>
      <xdr:colOff>101600</xdr:colOff>
      <xdr:row>79</xdr:row>
      <xdr:rowOff>63578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0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54705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9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149740</xdr:rowOff>
    </xdr:from>
    <xdr:to>
      <xdr:col>10</xdr:col>
      <xdr:colOff>165100</xdr:colOff>
      <xdr:row>79</xdr:row>
      <xdr:rowOff>79890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71017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61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139926</xdr:rowOff>
    </xdr:from>
    <xdr:to>
      <xdr:col>6</xdr:col>
      <xdr:colOff>38100</xdr:colOff>
      <xdr:row>79</xdr:row>
      <xdr:rowOff>70076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1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61203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60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55217</xdr:rowOff>
    </xdr:from>
    <xdr:to>
      <xdr:col>24</xdr:col>
      <xdr:colOff>63500</xdr:colOff>
      <xdr:row>94</xdr:row>
      <xdr:rowOff>117450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000067"/>
          <a:ext cx="838200" cy="23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80480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68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117450</xdr:rowOff>
    </xdr:from>
    <xdr:to>
      <xdr:col>19</xdr:col>
      <xdr:colOff>177800</xdr:colOff>
      <xdr:row>94</xdr:row>
      <xdr:rowOff>164106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233750"/>
          <a:ext cx="889000" cy="4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29433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164106</xdr:rowOff>
    </xdr:from>
    <xdr:to>
      <xdr:col>15</xdr:col>
      <xdr:colOff>50800</xdr:colOff>
      <xdr:row>95</xdr:row>
      <xdr:rowOff>25819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280406"/>
          <a:ext cx="889000" cy="3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28945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8034</xdr:rowOff>
    </xdr:from>
    <xdr:to>
      <xdr:col>10</xdr:col>
      <xdr:colOff>114300</xdr:colOff>
      <xdr:row>95</xdr:row>
      <xdr:rowOff>25819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295784"/>
          <a:ext cx="8890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60842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67008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4417</xdr:rowOff>
    </xdr:from>
    <xdr:to>
      <xdr:col>24</xdr:col>
      <xdr:colOff>114300</xdr:colOff>
      <xdr:row>93</xdr:row>
      <xdr:rowOff>106017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94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27294</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80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66650</xdr:rowOff>
    </xdr:from>
    <xdr:to>
      <xdr:col>20</xdr:col>
      <xdr:colOff>38100</xdr:colOff>
      <xdr:row>94</xdr:row>
      <xdr:rowOff>168250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18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13327</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95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113306</xdr:rowOff>
    </xdr:from>
    <xdr:to>
      <xdr:col>15</xdr:col>
      <xdr:colOff>101600</xdr:colOff>
      <xdr:row>95</xdr:row>
      <xdr:rowOff>43456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2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59983</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00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146469</xdr:rowOff>
    </xdr:from>
    <xdr:to>
      <xdr:col>10</xdr:col>
      <xdr:colOff>165100</xdr:colOff>
      <xdr:row>95</xdr:row>
      <xdr:rowOff>76619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26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93146</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03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128684</xdr:rowOff>
    </xdr:from>
    <xdr:to>
      <xdr:col>6</xdr:col>
      <xdr:colOff>38100</xdr:colOff>
      <xdr:row>95</xdr:row>
      <xdr:rowOff>58834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24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75361</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020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45414</xdr:rowOff>
    </xdr:from>
    <xdr:to>
      <xdr:col>55</xdr:col>
      <xdr:colOff>0</xdr:colOff>
      <xdr:row>37</xdr:row>
      <xdr:rowOff>78953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046164"/>
          <a:ext cx="838200" cy="37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45414</xdr:rowOff>
    </xdr:from>
    <xdr:to>
      <xdr:col>50</xdr:col>
      <xdr:colOff>114300</xdr:colOff>
      <xdr:row>37</xdr:row>
      <xdr:rowOff>121069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046164"/>
          <a:ext cx="889000" cy="4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35135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121069</xdr:rowOff>
    </xdr:from>
    <xdr:to>
      <xdr:col>45</xdr:col>
      <xdr:colOff>177800</xdr:colOff>
      <xdr:row>37</xdr:row>
      <xdr:rowOff>123104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64719"/>
          <a:ext cx="889000" cy="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165159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123104</xdr:rowOff>
    </xdr:from>
    <xdr:to>
      <xdr:col>41</xdr:col>
      <xdr:colOff>50800</xdr:colOff>
      <xdr:row>37</xdr:row>
      <xdr:rowOff>144866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66754"/>
          <a:ext cx="889000" cy="2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16779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8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21427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9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28153</xdr:rowOff>
    </xdr:from>
    <xdr:to>
      <xdr:col>55</xdr:col>
      <xdr:colOff>50800</xdr:colOff>
      <xdr:row>37</xdr:row>
      <xdr:rowOff>129753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7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6580</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5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166064</xdr:rowOff>
    </xdr:from>
    <xdr:to>
      <xdr:col>50</xdr:col>
      <xdr:colOff>165100</xdr:colOff>
      <xdr:row>35</xdr:row>
      <xdr:rowOff>96214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9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87341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8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70269</xdr:rowOff>
    </xdr:from>
    <xdr:to>
      <xdr:col>46</xdr:col>
      <xdr:colOff>38100</xdr:colOff>
      <xdr:row>38</xdr:row>
      <xdr:rowOff>419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1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162996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0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72304</xdr:rowOff>
    </xdr:from>
    <xdr:to>
      <xdr:col>41</xdr:col>
      <xdr:colOff>101600</xdr:colOff>
      <xdr:row>38</xdr:row>
      <xdr:rowOff>2454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1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165030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0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94066</xdr:rowOff>
    </xdr:from>
    <xdr:to>
      <xdr:col>36</xdr:col>
      <xdr:colOff>165100</xdr:colOff>
      <xdr:row>38</xdr:row>
      <xdr:rowOff>24216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3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15343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3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43062</xdr:rowOff>
    </xdr:from>
    <xdr:to>
      <xdr:col>55</xdr:col>
      <xdr:colOff>0</xdr:colOff>
      <xdr:row>56</xdr:row>
      <xdr:rowOff>156127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644262"/>
          <a:ext cx="838200" cy="11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55904</xdr:rowOff>
    </xdr:from>
    <xdr:to>
      <xdr:col>50</xdr:col>
      <xdr:colOff>114300</xdr:colOff>
      <xdr:row>56</xdr:row>
      <xdr:rowOff>156127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657104"/>
          <a:ext cx="889000" cy="10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55904</xdr:rowOff>
    </xdr:from>
    <xdr:to>
      <xdr:col>45</xdr:col>
      <xdr:colOff>177800</xdr:colOff>
      <xdr:row>57</xdr:row>
      <xdr:rowOff>10454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657104"/>
          <a:ext cx="889000" cy="12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132659</xdr:rowOff>
    </xdr:from>
    <xdr:to>
      <xdr:col>41</xdr:col>
      <xdr:colOff>50800</xdr:colOff>
      <xdr:row>57</xdr:row>
      <xdr:rowOff>10454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219509"/>
          <a:ext cx="889000" cy="56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160516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117765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163712</xdr:rowOff>
    </xdr:from>
    <xdr:to>
      <xdr:col>55</xdr:col>
      <xdr:colOff>50800</xdr:colOff>
      <xdr:row>56</xdr:row>
      <xdr:rowOff>93862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59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142139</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57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105327</xdr:rowOff>
    </xdr:from>
    <xdr:to>
      <xdr:col>50</xdr:col>
      <xdr:colOff>165100</xdr:colOff>
      <xdr:row>57</xdr:row>
      <xdr:rowOff>35477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0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26604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79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5104</xdr:rowOff>
    </xdr:from>
    <xdr:to>
      <xdr:col>46</xdr:col>
      <xdr:colOff>38100</xdr:colOff>
      <xdr:row>56</xdr:row>
      <xdr:rowOff>106704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60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97831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69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131104</xdr:rowOff>
    </xdr:from>
    <xdr:to>
      <xdr:col>41</xdr:col>
      <xdr:colOff>101600</xdr:colOff>
      <xdr:row>57</xdr:row>
      <xdr:rowOff>61254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3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52381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82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81859</xdr:rowOff>
    </xdr:from>
    <xdr:to>
      <xdr:col>36</xdr:col>
      <xdr:colOff>165100</xdr:colOff>
      <xdr:row>54</xdr:row>
      <xdr:rowOff>12009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16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28536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894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122915</xdr:rowOff>
    </xdr:from>
    <xdr:to>
      <xdr:col>55</xdr:col>
      <xdr:colOff>0</xdr:colOff>
      <xdr:row>76</xdr:row>
      <xdr:rowOff>131618</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153115"/>
          <a:ext cx="838200" cy="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8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739</xdr:rowOff>
    </xdr:from>
    <xdr:to>
      <xdr:col>50</xdr:col>
      <xdr:colOff>114300</xdr:colOff>
      <xdr:row>76</xdr:row>
      <xdr:rowOff>131618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030939"/>
          <a:ext cx="889000" cy="13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85833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739</xdr:rowOff>
    </xdr:from>
    <xdr:to>
      <xdr:col>45</xdr:col>
      <xdr:colOff>177800</xdr:colOff>
      <xdr:row>77</xdr:row>
      <xdr:rowOff>9753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030939"/>
          <a:ext cx="889000" cy="18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90118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153353</xdr:rowOff>
    </xdr:from>
    <xdr:to>
      <xdr:col>41</xdr:col>
      <xdr:colOff>50800</xdr:colOff>
      <xdr:row>77</xdr:row>
      <xdr:rowOff>9753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2669203"/>
          <a:ext cx="889000" cy="54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98582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30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84403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72115</xdr:rowOff>
    </xdr:from>
    <xdr:to>
      <xdr:col>55</xdr:col>
      <xdr:colOff>50800</xdr:colOff>
      <xdr:row>77</xdr:row>
      <xdr:rowOff>2265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10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94992</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295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80818</xdr:rowOff>
    </xdr:from>
    <xdr:to>
      <xdr:col>50</xdr:col>
      <xdr:colOff>165100</xdr:colOff>
      <xdr:row>77</xdr:row>
      <xdr:rowOff>10968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11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27496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288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121389</xdr:rowOff>
    </xdr:from>
    <xdr:to>
      <xdr:col>46</xdr:col>
      <xdr:colOff>38100</xdr:colOff>
      <xdr:row>76</xdr:row>
      <xdr:rowOff>51539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298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68066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27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130403</xdr:rowOff>
    </xdr:from>
    <xdr:to>
      <xdr:col>41</xdr:col>
      <xdr:colOff>101600</xdr:colOff>
      <xdr:row>77</xdr:row>
      <xdr:rowOff>60553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16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77079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93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102553</xdr:rowOff>
    </xdr:from>
    <xdr:to>
      <xdr:col>36</xdr:col>
      <xdr:colOff>165100</xdr:colOff>
      <xdr:row>74</xdr:row>
      <xdr:rowOff>32703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261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49230</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672795" y="1239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156411</xdr:rowOff>
    </xdr:from>
    <xdr:to>
      <xdr:col>55</xdr:col>
      <xdr:colOff>0</xdr:colOff>
      <xdr:row>98</xdr:row>
      <xdr:rowOff>85426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787061"/>
          <a:ext cx="838200" cy="10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76853</xdr:rowOff>
    </xdr:from>
    <xdr:to>
      <xdr:col>50</xdr:col>
      <xdr:colOff>114300</xdr:colOff>
      <xdr:row>98</xdr:row>
      <xdr:rowOff>85426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878953"/>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47881</xdr:rowOff>
    </xdr:from>
    <xdr:to>
      <xdr:col>45</xdr:col>
      <xdr:colOff>177800</xdr:colOff>
      <xdr:row>98</xdr:row>
      <xdr:rowOff>76853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7861300" y="16849981"/>
          <a:ext cx="889000" cy="2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20969</xdr:rowOff>
    </xdr:from>
    <xdr:to>
      <xdr:col>41</xdr:col>
      <xdr:colOff>50800</xdr:colOff>
      <xdr:row>98</xdr:row>
      <xdr:rowOff>47881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972300" y="16823069"/>
          <a:ext cx="889000" cy="2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105611</xdr:rowOff>
    </xdr:from>
    <xdr:to>
      <xdr:col>55</xdr:col>
      <xdr:colOff>50800</xdr:colOff>
      <xdr:row>98</xdr:row>
      <xdr:rowOff>35761</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7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20538</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5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34626</xdr:rowOff>
    </xdr:from>
    <xdr:to>
      <xdr:col>50</xdr:col>
      <xdr:colOff>165100</xdr:colOff>
      <xdr:row>98</xdr:row>
      <xdr:rowOff>136226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83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127353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92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26053</xdr:rowOff>
    </xdr:from>
    <xdr:to>
      <xdr:col>46</xdr:col>
      <xdr:colOff>38100</xdr:colOff>
      <xdr:row>98</xdr:row>
      <xdr:rowOff>127653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82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118780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92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168531</xdr:rowOff>
    </xdr:from>
    <xdr:to>
      <xdr:col>41</xdr:col>
      <xdr:colOff>101600</xdr:colOff>
      <xdr:row>98</xdr:row>
      <xdr:rowOff>98681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79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89808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89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141619</xdr:rowOff>
    </xdr:from>
    <xdr:to>
      <xdr:col>36</xdr:col>
      <xdr:colOff>165100</xdr:colOff>
      <xdr:row>98</xdr:row>
      <xdr:rowOff>71769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77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62896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86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120892</xdr:rowOff>
    </xdr:from>
    <xdr:to>
      <xdr:col>85</xdr:col>
      <xdr:colOff>127000</xdr:colOff>
      <xdr:row>37</xdr:row>
      <xdr:rowOff>133151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293092"/>
          <a:ext cx="838200" cy="18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66961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10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133151</xdr:rowOff>
    </xdr:from>
    <xdr:to>
      <xdr:col>81</xdr:col>
      <xdr:colOff>50800</xdr:colOff>
      <xdr:row>38</xdr:row>
      <xdr:rowOff>10370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476801"/>
          <a:ext cx="889000" cy="4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14692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52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6958</xdr:rowOff>
    </xdr:from>
    <xdr:to>
      <xdr:col>76</xdr:col>
      <xdr:colOff>114300</xdr:colOff>
      <xdr:row>38</xdr:row>
      <xdr:rowOff>10370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522058"/>
          <a:ext cx="889000" cy="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6958</xdr:rowOff>
    </xdr:from>
    <xdr:to>
      <xdr:col>71</xdr:col>
      <xdr:colOff>177800</xdr:colOff>
      <xdr:row>38</xdr:row>
      <xdr:rowOff>10535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522058"/>
          <a:ext cx="889000" cy="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70092</xdr:rowOff>
    </xdr:from>
    <xdr:to>
      <xdr:col>85</xdr:col>
      <xdr:colOff>177800</xdr:colOff>
      <xdr:row>37</xdr:row>
      <xdr:rowOff>242</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24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92969</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09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82351</xdr:rowOff>
    </xdr:from>
    <xdr:to>
      <xdr:col>81</xdr:col>
      <xdr:colOff>101600</xdr:colOff>
      <xdr:row>38</xdr:row>
      <xdr:rowOff>12501</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2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29028</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20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131020</xdr:rowOff>
    </xdr:from>
    <xdr:to>
      <xdr:col>76</xdr:col>
      <xdr:colOff>165100</xdr:colOff>
      <xdr:row>38</xdr:row>
      <xdr:rowOff>61170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7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52297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56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127608</xdr:rowOff>
    </xdr:from>
    <xdr:to>
      <xdr:col>72</xdr:col>
      <xdr:colOff>38100</xdr:colOff>
      <xdr:row>38</xdr:row>
      <xdr:rowOff>57758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7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48885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56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131185</xdr:rowOff>
    </xdr:from>
    <xdr:to>
      <xdr:col>67</xdr:col>
      <xdr:colOff>101600</xdr:colOff>
      <xdr:row>38</xdr:row>
      <xdr:rowOff>61336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748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52462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56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16909</xdr:rowOff>
    </xdr:from>
    <xdr:to>
      <xdr:col>85</xdr:col>
      <xdr:colOff>127000</xdr:colOff>
      <xdr:row>78</xdr:row>
      <xdr:rowOff>28454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390009"/>
          <a:ext cx="8382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28454</xdr:rowOff>
    </xdr:from>
    <xdr:to>
      <xdr:col>81</xdr:col>
      <xdr:colOff>50800</xdr:colOff>
      <xdr:row>78</xdr:row>
      <xdr:rowOff>55556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401554"/>
          <a:ext cx="889000" cy="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55556</xdr:rowOff>
    </xdr:from>
    <xdr:to>
      <xdr:col>76</xdr:col>
      <xdr:colOff>114300</xdr:colOff>
      <xdr:row>78</xdr:row>
      <xdr:rowOff>60506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428656"/>
          <a:ext cx="889000" cy="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111743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60506</xdr:rowOff>
    </xdr:from>
    <xdr:to>
      <xdr:col>71</xdr:col>
      <xdr:colOff>177800</xdr:colOff>
      <xdr:row>78</xdr:row>
      <xdr:rowOff>71101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433606"/>
          <a:ext cx="889000" cy="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108862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137559</xdr:rowOff>
    </xdr:from>
    <xdr:to>
      <xdr:col>85</xdr:col>
      <xdr:colOff>177800</xdr:colOff>
      <xdr:row>78</xdr:row>
      <xdr:rowOff>67709</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33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160436</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19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149104</xdr:rowOff>
    </xdr:from>
    <xdr:to>
      <xdr:col>81</xdr:col>
      <xdr:colOff>101600</xdr:colOff>
      <xdr:row>78</xdr:row>
      <xdr:rowOff>79254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35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95781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12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4756</xdr:rowOff>
    </xdr:from>
    <xdr:to>
      <xdr:col>76</xdr:col>
      <xdr:colOff>165100</xdr:colOff>
      <xdr:row>78</xdr:row>
      <xdr:rowOff>106356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37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97483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47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9706</xdr:rowOff>
    </xdr:from>
    <xdr:to>
      <xdr:col>72</xdr:col>
      <xdr:colOff>38100</xdr:colOff>
      <xdr:row>78</xdr:row>
      <xdr:rowOff>111306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8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102433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47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20301</xdr:rowOff>
    </xdr:from>
    <xdr:to>
      <xdr:col>67</xdr:col>
      <xdr:colOff>101600</xdr:colOff>
      <xdr:row>78</xdr:row>
      <xdr:rowOff>121901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39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113028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48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44976</xdr:rowOff>
    </xdr:from>
    <xdr:to>
      <xdr:col>85</xdr:col>
      <xdr:colOff>127000</xdr:colOff>
      <xdr:row>98</xdr:row>
      <xdr:rowOff>90835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847076"/>
          <a:ext cx="838200" cy="4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90835</xdr:rowOff>
    </xdr:from>
    <xdr:to>
      <xdr:col>81</xdr:col>
      <xdr:colOff>50800</xdr:colOff>
      <xdr:row>98</xdr:row>
      <xdr:rowOff>98895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892935"/>
          <a:ext cx="889000" cy="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86737</xdr:rowOff>
    </xdr:from>
    <xdr:to>
      <xdr:col>76</xdr:col>
      <xdr:colOff>114300</xdr:colOff>
      <xdr:row>98</xdr:row>
      <xdr:rowOff>98895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3703300" y="16888837"/>
          <a:ext cx="889000" cy="1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86737</xdr:rowOff>
    </xdr:from>
    <xdr:to>
      <xdr:col>71</xdr:col>
      <xdr:colOff>177800</xdr:colOff>
      <xdr:row>98</xdr:row>
      <xdr:rowOff>95269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888837"/>
          <a:ext cx="889000" cy="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132380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165626</xdr:rowOff>
    </xdr:from>
    <xdr:to>
      <xdr:col>85</xdr:col>
      <xdr:colOff>177800</xdr:colOff>
      <xdr:row>98</xdr:row>
      <xdr:rowOff>95776</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79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127747</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5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40035</xdr:rowOff>
    </xdr:from>
    <xdr:to>
      <xdr:col>81</xdr:col>
      <xdr:colOff>101600</xdr:colOff>
      <xdr:row>98</xdr:row>
      <xdr:rowOff>141635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4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132762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93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48095</xdr:rowOff>
    </xdr:from>
    <xdr:to>
      <xdr:col>76</xdr:col>
      <xdr:colOff>165100</xdr:colOff>
      <xdr:row>98</xdr:row>
      <xdr:rowOff>149695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140822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4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35937</xdr:rowOff>
    </xdr:from>
    <xdr:to>
      <xdr:col>72</xdr:col>
      <xdr:colOff>38100</xdr:colOff>
      <xdr:row>98</xdr:row>
      <xdr:rowOff>137537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3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154064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61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44469</xdr:rowOff>
    </xdr:from>
    <xdr:to>
      <xdr:col>67</xdr:col>
      <xdr:colOff>101600</xdr:colOff>
      <xdr:row>98</xdr:row>
      <xdr:rowOff>146069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4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137196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3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106058</xdr:rowOff>
    </xdr:from>
    <xdr:to>
      <xdr:col>116</xdr:col>
      <xdr:colOff>63500</xdr:colOff>
      <xdr:row>38</xdr:row>
      <xdr:rowOff>136385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6621158"/>
          <a:ext cx="838200" cy="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136385</xdr:rowOff>
    </xdr:from>
    <xdr:to>
      <xdr:col>111</xdr:col>
      <xdr:colOff>177800</xdr:colOff>
      <xdr:row>38</xdr:row>
      <xdr:rowOff>137338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651485"/>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120688</xdr:rowOff>
    </xdr:from>
    <xdr:to>
      <xdr:col>107</xdr:col>
      <xdr:colOff>50800</xdr:colOff>
      <xdr:row>38</xdr:row>
      <xdr:rowOff>137338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35788"/>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120688</xdr:rowOff>
    </xdr:from>
    <xdr:to>
      <xdr:col>102</xdr:col>
      <xdr:colOff>114300</xdr:colOff>
      <xdr:row>38</xdr:row>
      <xdr:rowOff>125908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635788"/>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167568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6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3738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55258</xdr:rowOff>
    </xdr:from>
    <xdr:to>
      <xdr:col>116</xdr:col>
      <xdr:colOff>114300</xdr:colOff>
      <xdr:row>38</xdr:row>
      <xdr:rowOff>156858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57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5262</xdr:rowOff>
    </xdr:from>
    <xdr:ext cx="469744"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2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85585</xdr:rowOff>
    </xdr:from>
    <xdr:to>
      <xdr:col>112</xdr:col>
      <xdr:colOff>38100</xdr:colOff>
      <xdr:row>39</xdr:row>
      <xdr:rowOff>15735</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0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6862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69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86538</xdr:rowOff>
    </xdr:from>
    <xdr:to>
      <xdr:col>107</xdr:col>
      <xdr:colOff>101600</xdr:colOff>
      <xdr:row>39</xdr:row>
      <xdr:rowOff>16688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7815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69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69888</xdr:rowOff>
    </xdr:from>
    <xdr:to>
      <xdr:col>102</xdr:col>
      <xdr:colOff>165100</xdr:colOff>
      <xdr:row>39</xdr:row>
      <xdr:rowOff>38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58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16565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36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75108</xdr:rowOff>
    </xdr:from>
    <xdr:to>
      <xdr:col>98</xdr:col>
      <xdr:colOff>38100</xdr:colOff>
      <xdr:row>39</xdr:row>
      <xdr:rowOff>5258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5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21785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3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28867</xdr:rowOff>
    </xdr:from>
    <xdr:to>
      <xdr:col>116</xdr:col>
      <xdr:colOff>63500</xdr:colOff>
      <xdr:row>59</xdr:row>
      <xdr:rowOff>31629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44417"/>
          <a:ext cx="8382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28867</xdr:rowOff>
    </xdr:from>
    <xdr:to>
      <xdr:col>111</xdr:col>
      <xdr:colOff>177800</xdr:colOff>
      <xdr:row>59</xdr:row>
      <xdr:rowOff>30753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144417"/>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27305</xdr:rowOff>
    </xdr:from>
    <xdr:to>
      <xdr:col>107</xdr:col>
      <xdr:colOff>50800</xdr:colOff>
      <xdr:row>59</xdr:row>
      <xdr:rowOff>30753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42855"/>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27305</xdr:rowOff>
    </xdr:from>
    <xdr:to>
      <xdr:col>102</xdr:col>
      <xdr:colOff>114300</xdr:colOff>
      <xdr:row>59</xdr:row>
      <xdr:rowOff>27343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14285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152279</xdr:rowOff>
    </xdr:from>
    <xdr:to>
      <xdr:col>116</xdr:col>
      <xdr:colOff>114300</xdr:colOff>
      <xdr:row>59</xdr:row>
      <xdr:rowOff>82429</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9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67206</xdr:rowOff>
    </xdr:from>
    <xdr:ext cx="378565"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11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149517</xdr:rowOff>
    </xdr:from>
    <xdr:to>
      <xdr:col>112</xdr:col>
      <xdr:colOff>38100</xdr:colOff>
      <xdr:row>59</xdr:row>
      <xdr:rowOff>79667</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9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70794</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4017" y="10186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151403</xdr:rowOff>
    </xdr:from>
    <xdr:to>
      <xdr:col>107</xdr:col>
      <xdr:colOff>101600</xdr:colOff>
      <xdr:row>59</xdr:row>
      <xdr:rowOff>81553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9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72680</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5017" y="10188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147955</xdr:rowOff>
    </xdr:from>
    <xdr:to>
      <xdr:col>102</xdr:col>
      <xdr:colOff>165100</xdr:colOff>
      <xdr:row>59</xdr:row>
      <xdr:rowOff>78105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9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69232</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6017" y="10184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147993</xdr:rowOff>
    </xdr:from>
    <xdr:to>
      <xdr:col>98</xdr:col>
      <xdr:colOff>38100</xdr:colOff>
      <xdr:row>59</xdr:row>
      <xdr:rowOff>78143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9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69270</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7017" y="1018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139390</xdr:rowOff>
    </xdr:from>
    <xdr:to>
      <xdr:col>116</xdr:col>
      <xdr:colOff>63500</xdr:colOff>
      <xdr:row>75</xdr:row>
      <xdr:rowOff>2442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826690"/>
          <a:ext cx="838200" cy="3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2442</xdr:rowOff>
    </xdr:from>
    <xdr:to>
      <xdr:col>111</xdr:col>
      <xdr:colOff>177800</xdr:colOff>
      <xdr:row>75</xdr:row>
      <xdr:rowOff>35736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861192"/>
          <a:ext cx="889000" cy="3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35736</xdr:rowOff>
    </xdr:from>
    <xdr:to>
      <xdr:col>107</xdr:col>
      <xdr:colOff>50800</xdr:colOff>
      <xdr:row>75</xdr:row>
      <xdr:rowOff>56669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894486"/>
          <a:ext cx="889000" cy="2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146541</xdr:rowOff>
    </xdr:from>
    <xdr:to>
      <xdr:col>102</xdr:col>
      <xdr:colOff>114300</xdr:colOff>
      <xdr:row>75</xdr:row>
      <xdr:rowOff>56669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2833841"/>
          <a:ext cx="889000" cy="8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88590</xdr:rowOff>
    </xdr:from>
    <xdr:to>
      <xdr:col>116</xdr:col>
      <xdr:colOff>114300</xdr:colOff>
      <xdr:row>75</xdr:row>
      <xdr:rowOff>18740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77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111467</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62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123092</xdr:rowOff>
    </xdr:from>
    <xdr:to>
      <xdr:col>112</xdr:col>
      <xdr:colOff>38100</xdr:colOff>
      <xdr:row>75</xdr:row>
      <xdr:rowOff>53242</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81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69769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58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156386</xdr:rowOff>
    </xdr:from>
    <xdr:to>
      <xdr:col>107</xdr:col>
      <xdr:colOff>101600</xdr:colOff>
      <xdr:row>75</xdr:row>
      <xdr:rowOff>86536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84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103063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6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5869</xdr:rowOff>
    </xdr:from>
    <xdr:to>
      <xdr:col>102</xdr:col>
      <xdr:colOff>165100</xdr:colOff>
      <xdr:row>75</xdr:row>
      <xdr:rowOff>107469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86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123996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6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95741</xdr:rowOff>
    </xdr:from>
    <xdr:to>
      <xdr:col>98</xdr:col>
      <xdr:colOff>38100</xdr:colOff>
      <xdr:row>75</xdr:row>
      <xdr:rowOff>25891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78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42418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55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扶助費：一人当たり経費が多いものは、①保育所運営費</a:t>
          </a:r>
          <a:r>
            <a:rPr kumimoji="1" lang="en-US" altLang="ja-JP" sz="1100">
              <a:solidFill>
                <a:schemeClr val="dk1"/>
              </a:solidFill>
              <a:effectLst/>
              <a:latin typeface="+mn-lt"/>
              <a:ea typeface="+mn-ea"/>
              <a:cs typeface="+mn-cs"/>
            </a:rPr>
            <a:t>50,925</a:t>
          </a:r>
          <a:r>
            <a:rPr kumimoji="1" lang="ja-JP" altLang="ja-JP" sz="1100">
              <a:solidFill>
                <a:schemeClr val="dk1"/>
              </a:solidFill>
              <a:effectLst/>
              <a:latin typeface="+mn-lt"/>
              <a:ea typeface="+mn-ea"/>
              <a:cs typeface="+mn-cs"/>
            </a:rPr>
            <a:t>円　②障害者介護給付費</a:t>
          </a:r>
          <a:r>
            <a:rPr kumimoji="1" lang="en-US" altLang="ja-JP" sz="1100">
              <a:solidFill>
                <a:schemeClr val="dk1"/>
              </a:solidFill>
              <a:effectLst/>
              <a:latin typeface="+mn-lt"/>
              <a:ea typeface="+mn-ea"/>
              <a:cs typeface="+mn-cs"/>
            </a:rPr>
            <a:t>39,284</a:t>
          </a:r>
          <a:r>
            <a:rPr kumimoji="1" lang="ja-JP" altLang="ja-JP" sz="1100">
              <a:solidFill>
                <a:schemeClr val="dk1"/>
              </a:solidFill>
              <a:effectLst/>
              <a:latin typeface="+mn-lt"/>
              <a:ea typeface="+mn-ea"/>
              <a:cs typeface="+mn-cs"/>
            </a:rPr>
            <a:t>円、③</a:t>
          </a:r>
          <a:r>
            <a:rPr kumimoji="1" lang="ja-JP" altLang="en-US" sz="1100">
              <a:solidFill>
                <a:schemeClr val="dk1"/>
              </a:solidFill>
              <a:effectLst/>
              <a:latin typeface="+mn-lt"/>
              <a:ea typeface="+mn-ea"/>
              <a:cs typeface="+mn-cs"/>
            </a:rPr>
            <a:t>臨時特別給付金</a:t>
          </a:r>
          <a:r>
            <a:rPr kumimoji="1" lang="en-US" altLang="ja-JP" sz="1100">
              <a:solidFill>
                <a:schemeClr val="dk1"/>
              </a:solidFill>
              <a:effectLst/>
              <a:latin typeface="+mn-lt"/>
              <a:ea typeface="+mn-ea"/>
              <a:cs typeface="+mn-cs"/>
            </a:rPr>
            <a:t>18,463</a:t>
          </a:r>
          <a:r>
            <a:rPr kumimoji="1" lang="ja-JP" altLang="en-US" sz="1100">
              <a:solidFill>
                <a:schemeClr val="dk1"/>
              </a:solidFill>
              <a:effectLst/>
              <a:latin typeface="+mn-lt"/>
              <a:ea typeface="+mn-ea"/>
              <a:cs typeface="+mn-cs"/>
            </a:rPr>
            <a:t>円　</a:t>
          </a:r>
          <a:r>
            <a:rPr kumimoji="1" lang="ja-JP" altLang="ja-JP" sz="1100">
              <a:solidFill>
                <a:schemeClr val="dk1"/>
              </a:solidFill>
              <a:effectLst/>
              <a:latin typeface="+mn-lt"/>
              <a:ea typeface="+mn-ea"/>
              <a:cs typeface="+mn-cs"/>
            </a:rPr>
            <a:t>④</a:t>
          </a:r>
          <a:r>
            <a:rPr kumimoji="1" lang="ja-JP" altLang="en-US" sz="1100">
              <a:solidFill>
                <a:schemeClr val="dk1"/>
              </a:solidFill>
              <a:effectLst/>
              <a:latin typeface="+mn-lt"/>
              <a:ea typeface="+mn-ea"/>
              <a:cs typeface="+mn-cs"/>
            </a:rPr>
            <a:t>生活保護費</a:t>
          </a:r>
          <a:r>
            <a:rPr kumimoji="1" lang="en-US" altLang="ja-JP" sz="1100">
              <a:solidFill>
                <a:schemeClr val="dk1"/>
              </a:solidFill>
              <a:effectLst/>
              <a:latin typeface="+mn-lt"/>
              <a:ea typeface="+mn-ea"/>
              <a:cs typeface="+mn-cs"/>
            </a:rPr>
            <a:t>15,817</a:t>
          </a:r>
          <a:r>
            <a:rPr kumimoji="1" lang="ja-JP" altLang="en-US" sz="1100">
              <a:solidFill>
                <a:schemeClr val="dk1"/>
              </a:solidFill>
              <a:effectLst/>
              <a:latin typeface="+mn-lt"/>
              <a:ea typeface="+mn-ea"/>
              <a:cs typeface="+mn-cs"/>
            </a:rPr>
            <a:t>円　⑤</a:t>
          </a:r>
          <a:r>
            <a:rPr kumimoji="1" lang="ja-JP" altLang="ja-JP" sz="1100">
              <a:solidFill>
                <a:schemeClr val="dk1"/>
              </a:solidFill>
              <a:effectLst/>
              <a:latin typeface="+mn-lt"/>
              <a:ea typeface="+mn-ea"/>
              <a:cs typeface="+mn-cs"/>
            </a:rPr>
            <a:t>児童手当</a:t>
          </a:r>
          <a:r>
            <a:rPr kumimoji="1" lang="en-US" altLang="ja-JP" sz="1100">
              <a:solidFill>
                <a:schemeClr val="dk1"/>
              </a:solidFill>
              <a:effectLst/>
              <a:latin typeface="+mn-lt"/>
              <a:ea typeface="+mn-ea"/>
              <a:cs typeface="+mn-cs"/>
            </a:rPr>
            <a:t>13,991</a:t>
          </a:r>
          <a:r>
            <a:rPr kumimoji="1" lang="ja-JP" altLang="ja-JP" sz="1100">
              <a:solidFill>
                <a:schemeClr val="dk1"/>
              </a:solidFill>
              <a:effectLst/>
              <a:latin typeface="+mn-lt"/>
              <a:ea typeface="+mn-ea"/>
              <a:cs typeface="+mn-cs"/>
            </a:rPr>
            <a:t>円である。この合計額</a:t>
          </a:r>
          <a:r>
            <a:rPr kumimoji="1" lang="en-US" altLang="ja-JP" sz="1100">
              <a:solidFill>
                <a:schemeClr val="dk1"/>
              </a:solidFill>
              <a:effectLst/>
              <a:latin typeface="+mn-lt"/>
              <a:ea typeface="+mn-ea"/>
              <a:cs typeface="+mn-cs"/>
            </a:rPr>
            <a:t>138,480</a:t>
          </a:r>
          <a:r>
            <a:rPr kumimoji="1" lang="ja-JP" altLang="ja-JP" sz="1100">
              <a:solidFill>
                <a:schemeClr val="dk1"/>
              </a:solidFill>
              <a:effectLst/>
              <a:latin typeface="+mn-lt"/>
              <a:ea typeface="+mn-ea"/>
              <a:cs typeface="+mn-cs"/>
            </a:rPr>
            <a:t>円だけでも類似団体の平均値を超えている。児童扶養手当やひとり親家庭医療費などのその他の扶助費を加えると、</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総計</a:t>
          </a:r>
          <a:r>
            <a:rPr kumimoji="1" lang="en-US" altLang="ja-JP" sz="1100">
              <a:solidFill>
                <a:schemeClr val="dk1"/>
              </a:solidFill>
              <a:effectLst/>
              <a:latin typeface="+mn-lt"/>
              <a:ea typeface="+mn-ea"/>
              <a:cs typeface="+mn-cs"/>
            </a:rPr>
            <a:t>152,920</a:t>
          </a:r>
          <a:r>
            <a:rPr kumimoji="1" lang="ja-JP" altLang="ja-JP" sz="1100">
              <a:solidFill>
                <a:schemeClr val="dk1"/>
              </a:solidFill>
              <a:effectLst/>
              <a:latin typeface="+mn-lt"/>
              <a:ea typeface="+mn-ea"/>
              <a:cs typeface="+mn-cs"/>
            </a:rPr>
            <a:t>円となり、類似団体平均より</a:t>
          </a:r>
          <a:r>
            <a:rPr kumimoji="1" lang="en-US" altLang="ja-JP" sz="1100">
              <a:solidFill>
                <a:schemeClr val="dk1"/>
              </a:solidFill>
              <a:effectLst/>
              <a:latin typeface="+mn-lt"/>
              <a:ea typeface="+mn-ea"/>
              <a:cs typeface="+mn-cs"/>
            </a:rPr>
            <a:t>50,447</a:t>
          </a:r>
          <a:r>
            <a:rPr kumimoji="1" lang="ja-JP" altLang="ja-JP" sz="1100">
              <a:solidFill>
                <a:schemeClr val="dk1"/>
              </a:solidFill>
              <a:effectLst/>
              <a:latin typeface="+mn-lt"/>
              <a:ea typeface="+mn-ea"/>
              <a:cs typeface="+mn-cs"/>
            </a:rPr>
            <a:t>円多くなっている。②④</a:t>
          </a:r>
          <a:r>
            <a:rPr kumimoji="1" lang="ja-JP" altLang="en-US" sz="1100">
              <a:solidFill>
                <a:schemeClr val="dk1"/>
              </a:solidFill>
              <a:effectLst/>
              <a:latin typeface="+mn-lt"/>
              <a:ea typeface="+mn-ea"/>
              <a:cs typeface="+mn-cs"/>
            </a:rPr>
            <a:t>⑤</a:t>
          </a:r>
          <a:r>
            <a:rPr kumimoji="1" lang="ja-JP" altLang="ja-JP" sz="1100">
              <a:solidFill>
                <a:schemeClr val="dk1"/>
              </a:solidFill>
              <a:effectLst/>
              <a:latin typeface="+mn-lt"/>
              <a:ea typeface="+mn-ea"/>
              <a:cs typeface="+mn-cs"/>
            </a:rPr>
            <a:t>については抑制が難しく、①の保育所については、待機児童０人であり、女性の社会進出を下支えする経費であることから、今後も同額の支援を続けていく。そのため、類似団体より多い負担は今後も継続するが、過大とならないように努め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災害復旧事業費：令和２年度及び令和３年度の</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ヵ年に渡って大規模な豪雨災害が発生したため。</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普通建設事業費（新規整備）：</a:t>
          </a:r>
          <a:r>
            <a:rPr kumimoji="1" lang="ja-JP" altLang="en-US" sz="1100">
              <a:solidFill>
                <a:schemeClr val="dk1"/>
              </a:solidFill>
              <a:effectLst/>
              <a:latin typeface="+mn-lt"/>
              <a:ea typeface="+mn-ea"/>
              <a:cs typeface="+mn-cs"/>
            </a:rPr>
            <a:t>総合保健福祉センター（まごし温泉）、十曽青少年旅行村（キャンプ場）管理棟</a:t>
          </a:r>
          <a:r>
            <a:rPr kumimoji="0" lang="ja-JP" altLang="en-US" sz="1100" b="0" i="0">
              <a:solidFill>
                <a:schemeClr val="dk1"/>
              </a:solidFill>
              <a:effectLst/>
              <a:latin typeface="+mn-lt"/>
              <a:ea typeface="+mn-ea"/>
              <a:cs typeface="+mn-cs"/>
            </a:rPr>
            <a:t>、浸水対策道路整備事業 </a:t>
          </a:r>
          <a:r>
            <a:rPr kumimoji="1" lang="ja-JP" altLang="ja-JP" sz="1100">
              <a:solidFill>
                <a:schemeClr val="dk1"/>
              </a:solidFill>
              <a:effectLst/>
              <a:latin typeface="+mn-lt"/>
              <a:ea typeface="+mn-ea"/>
              <a:cs typeface="+mn-cs"/>
            </a:rPr>
            <a:t>が主なもの。後年度には新庁舎建設が控えている。計画的な更新に努める。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繰出金：国保会計への繰り出しが</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あり、</a:t>
          </a:r>
          <a:r>
            <a:rPr kumimoji="1" lang="ja-JP" altLang="ja-JP" sz="1100">
              <a:solidFill>
                <a:schemeClr val="dk1"/>
              </a:solidFill>
              <a:effectLst/>
              <a:latin typeface="+mn-lt"/>
              <a:ea typeface="+mn-ea"/>
              <a:cs typeface="+mn-cs"/>
            </a:rPr>
            <a:t>うち赤字補填である法定外繰出しが</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万円あり、国保会計の健全化が求められる。</a:t>
          </a:r>
          <a:endParaRPr kumimoji="1" lang="en-US" altLang="ja-JP"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24,509
24,349
392.56
20,750,796
19,051,416
1,259,677
9,839,754
14,969,945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141224</xdr:rowOff>
    </xdr:from>
    <xdr:to>
      <xdr:col>24</xdr:col>
      <xdr:colOff>63500</xdr:colOff>
      <xdr:row>35</xdr:row>
      <xdr:rowOff>162560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41974"/>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115697</xdr:rowOff>
    </xdr:from>
    <xdr:to>
      <xdr:col>19</xdr:col>
      <xdr:colOff>177800</xdr:colOff>
      <xdr:row>35</xdr:row>
      <xdr:rowOff>162560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16447"/>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46943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109601</xdr:rowOff>
    </xdr:from>
    <xdr:to>
      <xdr:col>15</xdr:col>
      <xdr:colOff>50800</xdr:colOff>
      <xdr:row>35</xdr:row>
      <xdr:rowOff>115697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10351"/>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81026</xdr:rowOff>
    </xdr:from>
    <xdr:to>
      <xdr:col>10</xdr:col>
      <xdr:colOff>114300</xdr:colOff>
      <xdr:row>35</xdr:row>
      <xdr:rowOff>109601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8177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90424</xdr:rowOff>
    </xdr:from>
    <xdr:to>
      <xdr:col>24</xdr:col>
      <xdr:colOff>114300</xdr:colOff>
      <xdr:row>36</xdr:row>
      <xdr:rowOff>20574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9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113301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4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111760</xdr:rowOff>
    </xdr:from>
    <xdr:to>
      <xdr:col>20</xdr:col>
      <xdr:colOff>38100</xdr:colOff>
      <xdr:row>36</xdr:row>
      <xdr:rowOff>41910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58437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64897</xdr:rowOff>
    </xdr:from>
    <xdr:to>
      <xdr:col>15</xdr:col>
      <xdr:colOff>101600</xdr:colOff>
      <xdr:row>35</xdr:row>
      <xdr:rowOff>166497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6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11574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4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58801</xdr:rowOff>
    </xdr:from>
    <xdr:to>
      <xdr:col>10</xdr:col>
      <xdr:colOff>165100</xdr:colOff>
      <xdr:row>35</xdr:row>
      <xdr:rowOff>160401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5478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3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30226</xdr:rowOff>
    </xdr:from>
    <xdr:to>
      <xdr:col>6</xdr:col>
      <xdr:colOff>38100</xdr:colOff>
      <xdr:row>35</xdr:row>
      <xdr:rowOff>131826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148353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0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158520</xdr:rowOff>
    </xdr:from>
    <xdr:to>
      <xdr:col>24</xdr:col>
      <xdr:colOff>63500</xdr:colOff>
      <xdr:row>58</xdr:row>
      <xdr:rowOff>83402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31170"/>
          <a:ext cx="838200" cy="9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158520</xdr:rowOff>
    </xdr:from>
    <xdr:to>
      <xdr:col>19</xdr:col>
      <xdr:colOff>177800</xdr:colOff>
      <xdr:row>58</xdr:row>
      <xdr:rowOff>120207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31170"/>
          <a:ext cx="889000" cy="13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120207</xdr:rowOff>
    </xdr:from>
    <xdr:to>
      <xdr:col>15</xdr:col>
      <xdr:colOff>50800</xdr:colOff>
      <xdr:row>58</xdr:row>
      <xdr:rowOff>121961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64307"/>
          <a:ext cx="889000" cy="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116464</xdr:rowOff>
    </xdr:from>
    <xdr:to>
      <xdr:col>10</xdr:col>
      <xdr:colOff>114300</xdr:colOff>
      <xdr:row>58</xdr:row>
      <xdr:rowOff>121961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60564"/>
          <a:ext cx="889000" cy="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169770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170662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32602</xdr:rowOff>
    </xdr:from>
    <xdr:to>
      <xdr:col>24</xdr:col>
      <xdr:colOff>114300</xdr:colOff>
      <xdr:row>58</xdr:row>
      <xdr:rowOff>134202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7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144453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7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107720</xdr:rowOff>
    </xdr:from>
    <xdr:to>
      <xdr:col>20</xdr:col>
      <xdr:colOff>38100</xdr:colOff>
      <xdr:row>58</xdr:row>
      <xdr:rowOff>37870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8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28997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97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69407</xdr:rowOff>
    </xdr:from>
    <xdr:to>
      <xdr:col>15</xdr:col>
      <xdr:colOff>101600</xdr:colOff>
      <xdr:row>58</xdr:row>
      <xdr:rowOff>171007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1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162134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0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71161</xdr:rowOff>
    </xdr:from>
    <xdr:to>
      <xdr:col>10</xdr:col>
      <xdr:colOff>165100</xdr:colOff>
      <xdr:row>59</xdr:row>
      <xdr:rowOff>1311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1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163888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0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65664</xdr:rowOff>
    </xdr:from>
    <xdr:to>
      <xdr:col>6</xdr:col>
      <xdr:colOff>38100</xdr:colOff>
      <xdr:row>58</xdr:row>
      <xdr:rowOff>167264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158391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0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111980</xdr:rowOff>
    </xdr:from>
    <xdr:to>
      <xdr:col>24</xdr:col>
      <xdr:colOff>63500</xdr:colOff>
      <xdr:row>74</xdr:row>
      <xdr:rowOff>151212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627830"/>
          <a:ext cx="838200" cy="21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151212</xdr:rowOff>
    </xdr:from>
    <xdr:to>
      <xdr:col>19</xdr:col>
      <xdr:colOff>177800</xdr:colOff>
      <xdr:row>75</xdr:row>
      <xdr:rowOff>12640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838512"/>
          <a:ext cx="889000" cy="3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12640</xdr:rowOff>
    </xdr:from>
    <xdr:to>
      <xdr:col>15</xdr:col>
      <xdr:colOff>50800</xdr:colOff>
      <xdr:row>75</xdr:row>
      <xdr:rowOff>68614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71390"/>
          <a:ext cx="889000" cy="5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20741</xdr:rowOff>
    </xdr:from>
    <xdr:to>
      <xdr:col>10</xdr:col>
      <xdr:colOff>114300</xdr:colOff>
      <xdr:row>75</xdr:row>
      <xdr:rowOff>68614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879491"/>
          <a:ext cx="889000" cy="4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61180</xdr:rowOff>
    </xdr:from>
    <xdr:to>
      <xdr:col>24</xdr:col>
      <xdr:colOff>114300</xdr:colOff>
      <xdr:row>73</xdr:row>
      <xdr:rowOff>162780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5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84057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42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100412</xdr:rowOff>
    </xdr:from>
    <xdr:to>
      <xdr:col>20</xdr:col>
      <xdr:colOff>38100</xdr:colOff>
      <xdr:row>75</xdr:row>
      <xdr:rowOff>30562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7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47089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133290</xdr:rowOff>
    </xdr:from>
    <xdr:to>
      <xdr:col>15</xdr:col>
      <xdr:colOff>101600</xdr:colOff>
      <xdr:row>75</xdr:row>
      <xdr:rowOff>63440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2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79967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95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17814</xdr:rowOff>
    </xdr:from>
    <xdr:to>
      <xdr:col>10</xdr:col>
      <xdr:colOff>165100</xdr:colOff>
      <xdr:row>75</xdr:row>
      <xdr:rowOff>119414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7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135941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5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141391</xdr:rowOff>
    </xdr:from>
    <xdr:to>
      <xdr:col>6</xdr:col>
      <xdr:colOff>38100</xdr:colOff>
      <xdr:row>75</xdr:row>
      <xdr:rowOff>71541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2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88068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0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139669</xdr:rowOff>
    </xdr:from>
    <xdr:to>
      <xdr:col>24</xdr:col>
      <xdr:colOff>63500</xdr:colOff>
      <xdr:row>96</xdr:row>
      <xdr:rowOff>171163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598869"/>
          <a:ext cx="838200" cy="3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162537</xdr:rowOff>
    </xdr:from>
    <xdr:to>
      <xdr:col>19</xdr:col>
      <xdr:colOff>177800</xdr:colOff>
      <xdr:row>96</xdr:row>
      <xdr:rowOff>171163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621737"/>
          <a:ext cx="889000" cy="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162537</xdr:rowOff>
    </xdr:from>
    <xdr:to>
      <xdr:col>15</xdr:col>
      <xdr:colOff>50800</xdr:colOff>
      <xdr:row>97</xdr:row>
      <xdr:rowOff>64971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21737"/>
          <a:ext cx="889000" cy="7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149492</xdr:rowOff>
    </xdr:from>
    <xdr:to>
      <xdr:col>10</xdr:col>
      <xdr:colOff>114300</xdr:colOff>
      <xdr:row>97</xdr:row>
      <xdr:rowOff>64971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094342"/>
          <a:ext cx="889000" cy="60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22551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88869</xdr:rowOff>
    </xdr:from>
    <xdr:to>
      <xdr:col>24</xdr:col>
      <xdr:colOff>114300</xdr:colOff>
      <xdr:row>97</xdr:row>
      <xdr:rowOff>19019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4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67296</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2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120363</xdr:rowOff>
    </xdr:from>
    <xdr:to>
      <xdr:col>20</xdr:col>
      <xdr:colOff>38100</xdr:colOff>
      <xdr:row>97</xdr:row>
      <xdr:rowOff>50513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7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41640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111737</xdr:rowOff>
    </xdr:from>
    <xdr:to>
      <xdr:col>15</xdr:col>
      <xdr:colOff>101600</xdr:colOff>
      <xdr:row>97</xdr:row>
      <xdr:rowOff>41887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33014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6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14171</xdr:rowOff>
    </xdr:from>
    <xdr:to>
      <xdr:col>10</xdr:col>
      <xdr:colOff>165100</xdr:colOff>
      <xdr:row>97</xdr:row>
      <xdr:rowOff>115771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4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106898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3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98692</xdr:rowOff>
    </xdr:from>
    <xdr:to>
      <xdr:col>6</xdr:col>
      <xdr:colOff>38100</xdr:colOff>
      <xdr:row>94</xdr:row>
      <xdr:rowOff>28842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04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45369</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5818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64033</xdr:rowOff>
    </xdr:from>
    <xdr:to>
      <xdr:col>55</xdr:col>
      <xdr:colOff>0</xdr:colOff>
      <xdr:row>38</xdr:row>
      <xdr:rowOff>73863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579133"/>
          <a:ext cx="8382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64033</xdr:rowOff>
    </xdr:from>
    <xdr:to>
      <xdr:col>50</xdr:col>
      <xdr:colOff>114300</xdr:colOff>
      <xdr:row>38</xdr:row>
      <xdr:rowOff>65634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579133"/>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65634</xdr:rowOff>
    </xdr:from>
    <xdr:to>
      <xdr:col>45</xdr:col>
      <xdr:colOff>177800</xdr:colOff>
      <xdr:row>38</xdr:row>
      <xdr:rowOff>67234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580734"/>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59690</xdr:rowOff>
    </xdr:from>
    <xdr:to>
      <xdr:col>41</xdr:col>
      <xdr:colOff>50800</xdr:colOff>
      <xdr:row>38</xdr:row>
      <xdr:rowOff>67234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574790"/>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23063</xdr:rowOff>
    </xdr:from>
    <xdr:to>
      <xdr:col>55</xdr:col>
      <xdr:colOff>50800</xdr:colOff>
      <xdr:row>38</xdr:row>
      <xdr:rowOff>124663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109440</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53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13233</xdr:rowOff>
    </xdr:from>
    <xdr:to>
      <xdr:col>50</xdr:col>
      <xdr:colOff>165100</xdr:colOff>
      <xdr:row>38</xdr:row>
      <xdr:rowOff>114833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2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105960</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621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14834</xdr:rowOff>
    </xdr:from>
    <xdr:to>
      <xdr:col>46</xdr:col>
      <xdr:colOff>38100</xdr:colOff>
      <xdr:row>38</xdr:row>
      <xdr:rowOff>116434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107561</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62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16434</xdr:rowOff>
    </xdr:from>
    <xdr:to>
      <xdr:col>41</xdr:col>
      <xdr:colOff>101600</xdr:colOff>
      <xdr:row>38</xdr:row>
      <xdr:rowOff>118034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3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109161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624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xdr:rowOff>
    </xdr:from>
    <xdr:to>
      <xdr:col>36</xdr:col>
      <xdr:colOff>165100</xdr:colOff>
      <xdr:row>38</xdr:row>
      <xdr:rowOff>110490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101617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61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85230</xdr:rowOff>
    </xdr:from>
    <xdr:to>
      <xdr:col>55</xdr:col>
      <xdr:colOff>0</xdr:colOff>
      <xdr:row>55</xdr:row>
      <xdr:rowOff>147892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514980"/>
          <a:ext cx="838200" cy="6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85230</xdr:rowOff>
    </xdr:from>
    <xdr:to>
      <xdr:col>50</xdr:col>
      <xdr:colOff>114300</xdr:colOff>
      <xdr:row>55</xdr:row>
      <xdr:rowOff>166129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514980"/>
          <a:ext cx="889000" cy="8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114444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88417</xdr:rowOff>
    </xdr:from>
    <xdr:to>
      <xdr:col>45</xdr:col>
      <xdr:colOff>177800</xdr:colOff>
      <xdr:row>55</xdr:row>
      <xdr:rowOff>166129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518167"/>
          <a:ext cx="889000" cy="7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151389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7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79121</xdr:rowOff>
    </xdr:from>
    <xdr:to>
      <xdr:col>41</xdr:col>
      <xdr:colOff>50800</xdr:colOff>
      <xdr:row>55</xdr:row>
      <xdr:rowOff>88417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508871"/>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142053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152125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97092</xdr:rowOff>
    </xdr:from>
    <xdr:to>
      <xdr:col>55</xdr:col>
      <xdr:colOff>50800</xdr:colOff>
      <xdr:row>56</xdr:row>
      <xdr:rowOff>27242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52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119969</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37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34430</xdr:rowOff>
    </xdr:from>
    <xdr:to>
      <xdr:col>50</xdr:col>
      <xdr:colOff>165100</xdr:colOff>
      <xdr:row>55</xdr:row>
      <xdr:rowOff>136030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4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152557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23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115329</xdr:rowOff>
    </xdr:from>
    <xdr:to>
      <xdr:col>46</xdr:col>
      <xdr:colOff>38100</xdr:colOff>
      <xdr:row>56</xdr:row>
      <xdr:rowOff>45479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54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62006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32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37617</xdr:rowOff>
    </xdr:from>
    <xdr:to>
      <xdr:col>41</xdr:col>
      <xdr:colOff>101600</xdr:colOff>
      <xdr:row>55</xdr:row>
      <xdr:rowOff>139217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4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155744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2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28321</xdr:rowOff>
    </xdr:from>
    <xdr:to>
      <xdr:col>36</xdr:col>
      <xdr:colOff>165100</xdr:colOff>
      <xdr:row>55</xdr:row>
      <xdr:rowOff>129921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45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146448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23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19155</xdr:rowOff>
    </xdr:from>
    <xdr:to>
      <xdr:col>55</xdr:col>
      <xdr:colOff>0</xdr:colOff>
      <xdr:row>78</xdr:row>
      <xdr:rowOff>41914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92255"/>
          <a:ext cx="838200" cy="2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41914</xdr:rowOff>
    </xdr:from>
    <xdr:to>
      <xdr:col>50</xdr:col>
      <xdr:colOff>114300</xdr:colOff>
      <xdr:row>78</xdr:row>
      <xdr:rowOff>91808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15014"/>
          <a:ext cx="889000" cy="4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91808</xdr:rowOff>
    </xdr:from>
    <xdr:to>
      <xdr:col>45</xdr:col>
      <xdr:colOff>177800</xdr:colOff>
      <xdr:row>78</xdr:row>
      <xdr:rowOff>107641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64908"/>
          <a:ext cx="889000" cy="1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108025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107641</xdr:rowOff>
    </xdr:from>
    <xdr:to>
      <xdr:col>41</xdr:col>
      <xdr:colOff>50800</xdr:colOff>
      <xdr:row>78</xdr:row>
      <xdr:rowOff>110417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80741"/>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139805</xdr:rowOff>
    </xdr:from>
    <xdr:to>
      <xdr:col>55</xdr:col>
      <xdr:colOff>50800</xdr:colOff>
      <xdr:row>78</xdr:row>
      <xdr:rowOff>69955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97603</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162564</xdr:rowOff>
    </xdr:from>
    <xdr:to>
      <xdr:col>50</xdr:col>
      <xdr:colOff>165100</xdr:colOff>
      <xdr:row>78</xdr:row>
      <xdr:rowOff>92714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6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83841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5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41008</xdr:rowOff>
    </xdr:from>
    <xdr:to>
      <xdr:col>46</xdr:col>
      <xdr:colOff>38100</xdr:colOff>
      <xdr:row>78</xdr:row>
      <xdr:rowOff>142608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133735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50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56841</xdr:rowOff>
    </xdr:from>
    <xdr:to>
      <xdr:col>41</xdr:col>
      <xdr:colOff>101600</xdr:colOff>
      <xdr:row>78</xdr:row>
      <xdr:rowOff>158441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2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149568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52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59617</xdr:rowOff>
    </xdr:from>
    <xdr:to>
      <xdr:col>36</xdr:col>
      <xdr:colOff>165100</xdr:colOff>
      <xdr:row>78</xdr:row>
      <xdr:rowOff>161217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3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152344</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2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108204</xdr:rowOff>
    </xdr:from>
    <xdr:to>
      <xdr:col>55</xdr:col>
      <xdr:colOff>0</xdr:colOff>
      <xdr:row>97</xdr:row>
      <xdr:rowOff>158573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738854"/>
          <a:ext cx="838200" cy="5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114934</xdr:rowOff>
    </xdr:from>
    <xdr:to>
      <xdr:col>50</xdr:col>
      <xdr:colOff>114300</xdr:colOff>
      <xdr:row>97</xdr:row>
      <xdr:rowOff>158573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745584"/>
          <a:ext cx="889000" cy="4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105757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114934</xdr:rowOff>
    </xdr:from>
    <xdr:to>
      <xdr:col>45</xdr:col>
      <xdr:colOff>177800</xdr:colOff>
      <xdr:row>97</xdr:row>
      <xdr:rowOff>116278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745584"/>
          <a:ext cx="8890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129819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79276</xdr:rowOff>
    </xdr:from>
    <xdr:to>
      <xdr:col>41</xdr:col>
      <xdr:colOff>50800</xdr:colOff>
      <xdr:row>97</xdr:row>
      <xdr:rowOff>116278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709926"/>
          <a:ext cx="889000" cy="3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125215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123127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1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57404</xdr:rowOff>
    </xdr:from>
    <xdr:to>
      <xdr:col>55</xdr:col>
      <xdr:colOff>50800</xdr:colOff>
      <xdr:row>97</xdr:row>
      <xdr:rowOff>159004</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8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143781</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0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107773</xdr:rowOff>
    </xdr:from>
    <xdr:to>
      <xdr:col>50</xdr:col>
      <xdr:colOff>165100</xdr:colOff>
      <xdr:row>98</xdr:row>
      <xdr:rowOff>37923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73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29050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83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64134</xdr:rowOff>
    </xdr:from>
    <xdr:to>
      <xdr:col>46</xdr:col>
      <xdr:colOff>38100</xdr:colOff>
      <xdr:row>97</xdr:row>
      <xdr:rowOff>165734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9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156861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78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65478</xdr:rowOff>
    </xdr:from>
    <xdr:to>
      <xdr:col>41</xdr:col>
      <xdr:colOff>101600</xdr:colOff>
      <xdr:row>97</xdr:row>
      <xdr:rowOff>167078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69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158205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78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28476</xdr:rowOff>
    </xdr:from>
    <xdr:to>
      <xdr:col>36</xdr:col>
      <xdr:colOff>165100</xdr:colOff>
      <xdr:row>97</xdr:row>
      <xdr:rowOff>130076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65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121203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75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132385</xdr:rowOff>
    </xdr:from>
    <xdr:to>
      <xdr:col>85</xdr:col>
      <xdr:colOff>127000</xdr:colOff>
      <xdr:row>36</xdr:row>
      <xdr:rowOff>1683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133135"/>
          <a:ext cx="838200" cy="4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4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1683</xdr:rowOff>
    </xdr:from>
    <xdr:to>
      <xdr:col>81</xdr:col>
      <xdr:colOff>50800</xdr:colOff>
      <xdr:row>36</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173883"/>
          <a:ext cx="889000" cy="8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78014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47803</xdr:rowOff>
    </xdr:from>
    <xdr:to>
      <xdr:col>76</xdr:col>
      <xdr:colOff>114300</xdr:colOff>
      <xdr:row>36</xdr:row>
      <xdr:rowOff>82550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220003"/>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126115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47803</xdr:rowOff>
    </xdr:from>
    <xdr:to>
      <xdr:col>71</xdr:col>
      <xdr:colOff>177800</xdr:colOff>
      <xdr:row>36</xdr:row>
      <xdr:rowOff>82664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220003"/>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130001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145813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81585</xdr:rowOff>
    </xdr:from>
    <xdr:to>
      <xdr:col>85</xdr:col>
      <xdr:colOff>177800</xdr:colOff>
      <xdr:row>36</xdr:row>
      <xdr:rowOff>11735</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0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104462</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593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122333</xdr:rowOff>
    </xdr:from>
    <xdr:to>
      <xdr:col>81</xdr:col>
      <xdr:colOff>101600</xdr:colOff>
      <xdr:row>36</xdr:row>
      <xdr:rowOff>52483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12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69010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89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31750</xdr:rowOff>
    </xdr:from>
    <xdr:to>
      <xdr:col>76</xdr:col>
      <xdr:colOff>165100</xdr:colOff>
      <xdr:row>36</xdr:row>
      <xdr:rowOff>133350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149877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7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168453</xdr:rowOff>
    </xdr:from>
    <xdr:to>
      <xdr:col>72</xdr:col>
      <xdr:colOff>38100</xdr:colOff>
      <xdr:row>36</xdr:row>
      <xdr:rowOff>98603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1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115130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94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31864</xdr:rowOff>
    </xdr:from>
    <xdr:to>
      <xdr:col>67</xdr:col>
      <xdr:colOff>101600</xdr:colOff>
      <xdr:row>36</xdr:row>
      <xdr:rowOff>133464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2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149991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97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147172</xdr:rowOff>
    </xdr:from>
    <xdr:to>
      <xdr:col>85</xdr:col>
      <xdr:colOff>127000</xdr:colOff>
      <xdr:row>57</xdr:row>
      <xdr:rowOff>51660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748372"/>
          <a:ext cx="838200" cy="7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62347</xdr:rowOff>
    </xdr:from>
    <xdr:to>
      <xdr:col>81</xdr:col>
      <xdr:colOff>50800</xdr:colOff>
      <xdr:row>56</xdr:row>
      <xdr:rowOff>147172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663547"/>
          <a:ext cx="889000" cy="8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62347</xdr:rowOff>
    </xdr:from>
    <xdr:to>
      <xdr:col>76</xdr:col>
      <xdr:colOff>114300</xdr:colOff>
      <xdr:row>57</xdr:row>
      <xdr:rowOff>137371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663547"/>
          <a:ext cx="889000" cy="24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54994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3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103667</xdr:rowOff>
    </xdr:from>
    <xdr:to>
      <xdr:col>71</xdr:col>
      <xdr:colOff>177800</xdr:colOff>
      <xdr:row>57</xdr:row>
      <xdr:rowOff>137371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704867"/>
          <a:ext cx="889000" cy="20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860</xdr:rowOff>
    </xdr:from>
    <xdr:to>
      <xdr:col>85</xdr:col>
      <xdr:colOff>177800</xdr:colOff>
      <xdr:row>57</xdr:row>
      <xdr:rowOff>102460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7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150737</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5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96372</xdr:rowOff>
    </xdr:from>
    <xdr:to>
      <xdr:col>81</xdr:col>
      <xdr:colOff>101600</xdr:colOff>
      <xdr:row>57</xdr:row>
      <xdr:rowOff>26522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9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17649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79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11547</xdr:rowOff>
    </xdr:from>
    <xdr:to>
      <xdr:col>76</xdr:col>
      <xdr:colOff>165100</xdr:colOff>
      <xdr:row>56</xdr:row>
      <xdr:rowOff>113147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61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104274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70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86571</xdr:rowOff>
    </xdr:from>
    <xdr:to>
      <xdr:col>72</xdr:col>
      <xdr:colOff>38100</xdr:colOff>
      <xdr:row>58</xdr:row>
      <xdr:rowOff>16721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5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7848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5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52867</xdr:rowOff>
    </xdr:from>
    <xdr:to>
      <xdr:col>67</xdr:col>
      <xdr:colOff>101600</xdr:colOff>
      <xdr:row>56</xdr:row>
      <xdr:rowOff>154467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65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145594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74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120892</xdr:rowOff>
    </xdr:from>
    <xdr:to>
      <xdr:col>85</xdr:col>
      <xdr:colOff>127000</xdr:colOff>
      <xdr:row>77</xdr:row>
      <xdr:rowOff>133150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151092"/>
          <a:ext cx="838200" cy="18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66961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8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133150</xdr:rowOff>
    </xdr:from>
    <xdr:to>
      <xdr:col>81</xdr:col>
      <xdr:colOff>50800</xdr:colOff>
      <xdr:row>78</xdr:row>
      <xdr:rowOff>10370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334800"/>
          <a:ext cx="889000" cy="4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14691</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38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6958</xdr:rowOff>
    </xdr:from>
    <xdr:to>
      <xdr:col>76</xdr:col>
      <xdr:colOff>114300</xdr:colOff>
      <xdr:row>78</xdr:row>
      <xdr:rowOff>10370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380058"/>
          <a:ext cx="889000" cy="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6958</xdr:rowOff>
    </xdr:from>
    <xdr:to>
      <xdr:col>71</xdr:col>
      <xdr:colOff>177800</xdr:colOff>
      <xdr:row>78</xdr:row>
      <xdr:rowOff>10536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80058"/>
          <a:ext cx="889000" cy="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70092</xdr:rowOff>
    </xdr:from>
    <xdr:to>
      <xdr:col>85</xdr:col>
      <xdr:colOff>177800</xdr:colOff>
      <xdr:row>77</xdr:row>
      <xdr:rowOff>242</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10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92969</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295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82350</xdr:rowOff>
    </xdr:from>
    <xdr:to>
      <xdr:col>81</xdr:col>
      <xdr:colOff>101600</xdr:colOff>
      <xdr:row>78</xdr:row>
      <xdr:rowOff>12500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28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29027</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05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131020</xdr:rowOff>
    </xdr:from>
    <xdr:to>
      <xdr:col>76</xdr:col>
      <xdr:colOff>165100</xdr:colOff>
      <xdr:row>78</xdr:row>
      <xdr:rowOff>61170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52297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42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127608</xdr:rowOff>
    </xdr:from>
    <xdr:to>
      <xdr:col>72</xdr:col>
      <xdr:colOff>38100</xdr:colOff>
      <xdr:row>78</xdr:row>
      <xdr:rowOff>57758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2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48885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42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131186</xdr:rowOff>
    </xdr:from>
    <xdr:to>
      <xdr:col>67</xdr:col>
      <xdr:colOff>101600</xdr:colOff>
      <xdr:row>78</xdr:row>
      <xdr:rowOff>61336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3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52463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42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16909</xdr:rowOff>
    </xdr:from>
    <xdr:to>
      <xdr:col>85</xdr:col>
      <xdr:colOff>127000</xdr:colOff>
      <xdr:row>98</xdr:row>
      <xdr:rowOff>28449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819009"/>
          <a:ext cx="838200" cy="1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28449</xdr:rowOff>
    </xdr:from>
    <xdr:to>
      <xdr:col>81</xdr:col>
      <xdr:colOff>50800</xdr:colOff>
      <xdr:row>98</xdr:row>
      <xdr:rowOff>55556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830549"/>
          <a:ext cx="889000" cy="2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55556</xdr:rowOff>
    </xdr:from>
    <xdr:to>
      <xdr:col>76</xdr:col>
      <xdr:colOff>114300</xdr:colOff>
      <xdr:row>98</xdr:row>
      <xdr:rowOff>60506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857656"/>
          <a:ext cx="889000" cy="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111737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60506</xdr:rowOff>
    </xdr:from>
    <xdr:to>
      <xdr:col>71</xdr:col>
      <xdr:colOff>177800</xdr:colOff>
      <xdr:row>98</xdr:row>
      <xdr:rowOff>71101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862606"/>
          <a:ext cx="889000" cy="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109579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108817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137559</xdr:rowOff>
    </xdr:from>
    <xdr:to>
      <xdr:col>85</xdr:col>
      <xdr:colOff>177800</xdr:colOff>
      <xdr:row>98</xdr:row>
      <xdr:rowOff>67709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76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160436</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1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149099</xdr:rowOff>
    </xdr:from>
    <xdr:to>
      <xdr:col>81</xdr:col>
      <xdr:colOff>101600</xdr:colOff>
      <xdr:row>98</xdr:row>
      <xdr:rowOff>79249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7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95776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55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4756</xdr:rowOff>
    </xdr:from>
    <xdr:to>
      <xdr:col>76</xdr:col>
      <xdr:colOff>165100</xdr:colOff>
      <xdr:row>98</xdr:row>
      <xdr:rowOff>106356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80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97483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89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9706</xdr:rowOff>
    </xdr:from>
    <xdr:to>
      <xdr:col>72</xdr:col>
      <xdr:colOff>38100</xdr:colOff>
      <xdr:row>98</xdr:row>
      <xdr:rowOff>111306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81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102433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90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20301</xdr:rowOff>
    </xdr:from>
    <xdr:to>
      <xdr:col>67</xdr:col>
      <xdr:colOff>101600</xdr:colOff>
      <xdr:row>98</xdr:row>
      <xdr:rowOff>121901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82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113028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91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消防費：防災行政無線（農村情報連絡施設）整備事業</a:t>
          </a:r>
          <a:r>
            <a:rPr lang="en-US" altLang="ja-JP" sz="1100" b="0" i="0">
              <a:solidFill>
                <a:schemeClr val="dk1"/>
              </a:solidFill>
              <a:effectLst/>
              <a:latin typeface="+mn-lt"/>
              <a:ea typeface="+mn-ea"/>
              <a:cs typeface="+mn-cs"/>
            </a:rPr>
            <a:t>1.1</a:t>
          </a:r>
          <a:r>
            <a:rPr lang="ja-JP" altLang="ja-JP" sz="1100" b="0" i="0">
              <a:solidFill>
                <a:schemeClr val="dk1"/>
              </a:solidFill>
              <a:effectLst/>
              <a:latin typeface="+mn-lt"/>
              <a:ea typeface="+mn-ea"/>
              <a:cs typeface="+mn-cs"/>
            </a:rPr>
            <a:t>億円の実施に伴い、</a:t>
          </a:r>
          <a:r>
            <a:rPr kumimoji="1" lang="ja-JP" altLang="ja-JP" sz="1100">
              <a:solidFill>
                <a:schemeClr val="dk1"/>
              </a:solidFill>
              <a:effectLst/>
              <a:latin typeface="+mn-lt"/>
              <a:ea typeface="+mn-ea"/>
              <a:cs typeface="+mn-cs"/>
            </a:rPr>
            <a:t>一人当たりコストが大幅に上がった。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民生費：</a:t>
          </a:r>
          <a:r>
            <a:rPr kumimoji="1" lang="ja-JP" altLang="en-US" sz="1100">
              <a:solidFill>
                <a:schemeClr val="dk1"/>
              </a:solidFill>
              <a:effectLst/>
              <a:latin typeface="+mn-lt"/>
              <a:ea typeface="+mn-ea"/>
              <a:cs typeface="+mn-cs"/>
            </a:rPr>
            <a:t>総合保健福祉センター（まごし温泉）建設</a:t>
          </a:r>
          <a:r>
            <a:rPr kumimoji="1" lang="en-US" altLang="ja-JP" sz="1100">
              <a:solidFill>
                <a:schemeClr val="dk1"/>
              </a:solidFill>
              <a:effectLst/>
              <a:latin typeface="+mn-lt"/>
              <a:ea typeface="+mn-ea"/>
              <a:cs typeface="+mn-cs"/>
            </a:rPr>
            <a:t>4.7</a:t>
          </a:r>
          <a:r>
            <a:rPr kumimoji="1" lang="ja-JP" altLang="en-US" sz="1100">
              <a:solidFill>
                <a:schemeClr val="dk1"/>
              </a:solidFill>
              <a:effectLst/>
              <a:latin typeface="+mn-lt"/>
              <a:ea typeface="+mn-ea"/>
              <a:cs typeface="+mn-cs"/>
            </a:rPr>
            <a:t>億円や新型コロナ対策・住民税非課税世帯等に対する臨時特別給付事業及び新型コロナ対策・子育て世帯への臨時特別給付金支給事業等により</a:t>
          </a:r>
          <a:r>
            <a:rPr kumimoji="1" lang="ja-JP" altLang="ja-JP" sz="1100">
              <a:solidFill>
                <a:schemeClr val="dk1"/>
              </a:solidFill>
              <a:effectLst/>
              <a:latin typeface="+mn-lt"/>
              <a:ea typeface="+mn-ea"/>
              <a:cs typeface="+mn-cs"/>
            </a:rPr>
            <a:t>一人当たりコストが上がった。</a:t>
          </a:r>
          <a:endParaRPr lang="ja-JP" altLang="ja-JP" sz="1400">
            <a:effectLst/>
          </a:endParaRPr>
        </a:p>
        <a:p>
          <a:r>
            <a:rPr kumimoji="1" lang="ja-JP" altLang="ja-JP" sz="1100">
              <a:solidFill>
                <a:schemeClr val="dk1"/>
              </a:solidFill>
              <a:effectLst/>
              <a:latin typeface="+mn-lt"/>
              <a:ea typeface="+mn-ea"/>
              <a:cs typeface="+mn-cs"/>
            </a:rPr>
            <a:t>農林水産業費：本市は伊佐米をはじめとした農林水産業が主産業であるため、圃場整備（債務負担）や多面的支払交付金など多額の予算を配分していることなどから、一人当たりコストが</a:t>
          </a:r>
          <a:r>
            <a:rPr kumimoji="1" lang="ja-JP" altLang="en-US" sz="1100">
              <a:solidFill>
                <a:schemeClr val="dk1"/>
              </a:solidFill>
              <a:effectLst/>
              <a:latin typeface="+mn-lt"/>
              <a:ea typeface="+mn-ea"/>
              <a:cs typeface="+mn-cs"/>
            </a:rPr>
            <a:t>類団より上回っている。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災害復旧費：令和</a:t>
          </a:r>
          <a:r>
            <a:rPr kumimoji="1" lang="ja-JP" altLang="en-US" sz="1100">
              <a:solidFill>
                <a:schemeClr val="dk1"/>
              </a:solidFill>
              <a:effectLst/>
              <a:latin typeface="+mn-lt"/>
              <a:ea typeface="+mn-ea"/>
              <a:cs typeface="+mn-cs"/>
            </a:rPr>
            <a:t>２年から令和３年にかけて</a:t>
          </a:r>
          <a:r>
            <a:rPr kumimoji="1" lang="ja-JP" altLang="ja-JP" sz="1100">
              <a:solidFill>
                <a:schemeClr val="dk1"/>
              </a:solidFill>
              <a:effectLst/>
              <a:latin typeface="+mn-lt"/>
              <a:ea typeface="+mn-ea"/>
              <a:cs typeface="+mn-cs"/>
            </a:rPr>
            <a:t>豪雨災害</a:t>
          </a:r>
          <a:r>
            <a:rPr kumimoji="1" lang="ja-JP" altLang="en-US" sz="1100">
              <a:solidFill>
                <a:schemeClr val="dk1"/>
              </a:solidFill>
              <a:effectLst/>
              <a:latin typeface="+mn-lt"/>
              <a:ea typeface="+mn-ea"/>
              <a:cs typeface="+mn-cs"/>
            </a:rPr>
            <a:t>が発生したため</a:t>
          </a:r>
          <a:r>
            <a:rPr kumimoji="1" lang="en-US" altLang="ja-JP" sz="1100">
              <a:solidFill>
                <a:schemeClr val="dk1"/>
              </a:solidFill>
              <a:effectLst/>
              <a:latin typeface="+mn-lt"/>
              <a:ea typeface="+mn-ea"/>
              <a:cs typeface="+mn-cs"/>
            </a:rPr>
            <a:t>7.8</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円の増加となり、一人当たりコストが</a:t>
          </a:r>
          <a:r>
            <a:rPr kumimoji="1" lang="ja-JP" altLang="en-US" sz="1100">
              <a:solidFill>
                <a:schemeClr val="dk1"/>
              </a:solidFill>
              <a:effectLst/>
              <a:latin typeface="+mn-lt"/>
              <a:ea typeface="+mn-ea"/>
              <a:cs typeface="+mn-cs"/>
            </a:rPr>
            <a:t>大幅に</a:t>
          </a:r>
          <a:r>
            <a:rPr kumimoji="1" lang="ja-JP" altLang="ja-JP" sz="1100">
              <a:solidFill>
                <a:schemeClr val="dk1"/>
              </a:solidFill>
              <a:effectLst/>
              <a:latin typeface="+mn-lt"/>
              <a:ea typeface="+mn-ea"/>
              <a:cs typeface="+mn-cs"/>
            </a:rPr>
            <a:t>上がった。</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n-ea"/>
              <a:ea typeface="+mn-ea"/>
            </a:rPr>
            <a:t>財政調整基金の取崩しはなく、積立金は地財法により実質収支の</a:t>
          </a:r>
          <a:r>
            <a:rPr kumimoji="1" lang="en-US" altLang="ja-JP" sz="1000">
              <a:latin typeface="+mn-ea"/>
              <a:ea typeface="+mn-ea"/>
            </a:rPr>
            <a:t>1/2</a:t>
          </a:r>
          <a:r>
            <a:rPr kumimoji="1" lang="ja-JP" altLang="en-US" sz="1000">
              <a:latin typeface="+mn-ea"/>
              <a:ea typeface="+mn-ea"/>
            </a:rPr>
            <a:t>以上の３億</a:t>
          </a:r>
          <a:r>
            <a:rPr kumimoji="1" lang="en-US" altLang="ja-JP" sz="1000">
              <a:latin typeface="+mn-ea"/>
              <a:ea typeface="+mn-ea"/>
            </a:rPr>
            <a:t>3,720</a:t>
          </a:r>
          <a:r>
            <a:rPr kumimoji="1" lang="ja-JP" altLang="en-US" sz="1000">
              <a:latin typeface="+mn-ea"/>
              <a:ea typeface="+mn-ea"/>
            </a:rPr>
            <a:t>万円を積立てたため、実質単年度収支は９億</a:t>
          </a:r>
          <a:r>
            <a:rPr kumimoji="1" lang="en-US" altLang="ja-JP" sz="1000">
              <a:latin typeface="+mn-ea"/>
              <a:ea typeface="+mn-ea"/>
            </a:rPr>
            <a:t>4,639</a:t>
          </a:r>
          <a:r>
            <a:rPr kumimoji="1" lang="ja-JP" altLang="en-US" sz="1000">
              <a:latin typeface="+mn-ea"/>
              <a:ea typeface="+mn-ea"/>
            </a:rPr>
            <a:t>万２千円と昨年度に引き続き黒字となった。主な要因としては、歳入では市税が</a:t>
          </a:r>
          <a:r>
            <a:rPr kumimoji="1" lang="en-US" altLang="ja-JP" sz="1000">
              <a:latin typeface="+mn-ea"/>
              <a:ea typeface="+mn-ea"/>
            </a:rPr>
            <a:t>0.8</a:t>
          </a:r>
          <a:r>
            <a:rPr kumimoji="1" lang="ja-JP" altLang="en-US" sz="1000">
              <a:latin typeface="+mn-ea"/>
              <a:ea typeface="+mn-ea"/>
            </a:rPr>
            <a:t>億円の増加や地方消費税交付金が</a:t>
          </a:r>
          <a:r>
            <a:rPr kumimoji="1" lang="en-US" altLang="ja-JP" sz="1000">
              <a:latin typeface="+mn-ea"/>
              <a:ea typeface="+mn-ea"/>
            </a:rPr>
            <a:t>0.4</a:t>
          </a:r>
          <a:r>
            <a:rPr kumimoji="1" lang="ja-JP" altLang="en-US" sz="1000">
              <a:latin typeface="+mn-ea"/>
              <a:ea typeface="+mn-ea"/>
            </a:rPr>
            <a:t>億円の増加など、国税及び市税が堅調であったことや地方交付税が</a:t>
          </a:r>
          <a:r>
            <a:rPr kumimoji="1" lang="en-US" altLang="ja-JP" sz="1000">
              <a:latin typeface="+mn-ea"/>
              <a:ea typeface="+mn-ea"/>
            </a:rPr>
            <a:t>4.5</a:t>
          </a:r>
          <a:r>
            <a:rPr kumimoji="1" lang="ja-JP" altLang="en-US" sz="1000">
              <a:latin typeface="+mn-ea"/>
              <a:ea typeface="+mn-ea"/>
            </a:rPr>
            <a:t>億円の増加したことなどにより、財政調整基金を繰り入れて調整する必要がなかったため。なお、歳出においてコロナ対策関連経費では多額の支出を行っているが、国庫補助金を充当しているため、一般財源の支出は少ない。</a:t>
          </a:r>
          <a:r>
            <a:rPr kumimoji="1" lang="ja-JP" altLang="ja-JP" sz="1000">
              <a:solidFill>
                <a:schemeClr val="dk1"/>
              </a:solidFill>
              <a:effectLst/>
              <a:latin typeface="+mn-ea"/>
              <a:ea typeface="+mn-ea"/>
              <a:cs typeface="+mn-cs"/>
            </a:rPr>
            <a:t>今後も、義務的経費が増加傾向にり、財政調整基金を取り崩しながら運営することが見込まれるため、引き続き行財政改革を行う。</a:t>
          </a:r>
          <a:endParaRPr kumimoji="1" lang="ja-JP" altLang="en-US" sz="1000">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一般会計については前年度比</a:t>
          </a:r>
          <a:r>
            <a:rPr kumimoji="1" lang="en-US" altLang="ja-JP" sz="1100">
              <a:solidFill>
                <a:schemeClr val="dk1"/>
              </a:solidFill>
              <a:effectLst/>
              <a:latin typeface="+mn-lt"/>
              <a:ea typeface="+mn-ea"/>
              <a:cs typeface="+mn-cs"/>
            </a:rPr>
            <a:t>5.88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大幅に増加した</a:t>
          </a:r>
          <a:r>
            <a:rPr kumimoji="1" lang="ja-JP" altLang="ja-JP" sz="1100">
              <a:solidFill>
                <a:schemeClr val="dk1"/>
              </a:solidFill>
              <a:effectLst/>
              <a:latin typeface="+mn-lt"/>
              <a:ea typeface="+mn-ea"/>
              <a:cs typeface="+mn-cs"/>
            </a:rPr>
            <a:t>。実質収支は令和２年度が６</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億円に対し、令和３年度が</a:t>
          </a:r>
          <a:r>
            <a:rPr kumimoji="1" lang="en-US" altLang="ja-JP" sz="1100">
              <a:solidFill>
                <a:schemeClr val="dk1"/>
              </a:solidFill>
              <a:effectLst/>
              <a:latin typeface="+mn-lt"/>
              <a:ea typeface="+mn-ea"/>
              <a:cs typeface="+mn-cs"/>
            </a:rPr>
            <a:t>12.6</a:t>
          </a:r>
          <a:r>
            <a:rPr kumimoji="1" lang="ja-JP" altLang="ja-JP" sz="1100">
              <a:solidFill>
                <a:schemeClr val="dk1"/>
              </a:solidFill>
              <a:effectLst/>
              <a:latin typeface="+mn-lt"/>
              <a:ea typeface="+mn-ea"/>
              <a:cs typeface="+mn-cs"/>
            </a:rPr>
            <a:t>億円と大幅に増加した。これは、令和２年度明繰事業の一般財源不用額（令和元年からの繰越財源）が</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円だったのに対し、令和３年度は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億円となり、繰越一般財源が膨らんだため。なお、令和３年度明繰事業不用額の主なものとして、Ｒ２災害復旧事業（農地、土木、林道、公園）１</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億円、新庁舎建設事業２</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億円等である。</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水道事業会計については、前年度比</a:t>
          </a:r>
          <a:r>
            <a:rPr kumimoji="1" lang="en-US" altLang="ja-JP" sz="1100">
              <a:solidFill>
                <a:schemeClr val="dk1"/>
              </a:solidFill>
              <a:effectLst/>
              <a:latin typeface="+mn-lt"/>
              <a:ea typeface="+mn-ea"/>
              <a:cs typeface="+mn-cs"/>
            </a:rPr>
            <a:t>0.08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となった。今後も引き続き歳出の抑制を図り、健全な水道事業の運営に努める。</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介護保険事業特別会計については、保険料と給付のバランスがうまくとれ、</a:t>
          </a:r>
          <a:r>
            <a:rPr kumimoji="1" lang="en-US" altLang="ja-JP" sz="1100">
              <a:solidFill>
                <a:schemeClr val="dk1"/>
              </a:solidFill>
              <a:effectLst/>
              <a:latin typeface="+mn-lt"/>
              <a:ea typeface="+mn-ea"/>
              <a:cs typeface="+mn-cs"/>
            </a:rPr>
            <a:t>0.70</a:t>
          </a:r>
          <a:r>
            <a:rPr kumimoji="1" lang="ja-JP" altLang="ja-JP" sz="1100">
              <a:solidFill>
                <a:schemeClr val="dk1"/>
              </a:solidFill>
              <a:effectLst/>
              <a:latin typeface="+mn-lt"/>
              <a:ea typeface="+mn-ea"/>
              <a:cs typeface="+mn-cs"/>
            </a:rPr>
            <a:t>ポイント、前年度比では</a:t>
          </a:r>
          <a:r>
            <a:rPr kumimoji="1" lang="en-US" altLang="ja-JP" sz="1100">
              <a:solidFill>
                <a:schemeClr val="dk1"/>
              </a:solidFill>
              <a:effectLst/>
              <a:latin typeface="+mn-lt"/>
              <a:ea typeface="+mn-ea"/>
              <a:cs typeface="+mn-cs"/>
            </a:rPr>
            <a:t>0.10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となった。今後も安定した介護保険事業を運営していく。</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国民健康保険事業特別会計については、今年度は一般会計から法定外繰入を</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円繰入を行わなければ運営が出来ない状況である。前年度比</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となった。できるだけ法定外繰入をしないよう段階的に税率改正等を行い、県とともに安定的な国保運営に努める。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市の特性や実情をよく分析しながら、安定した財政運営が行えるよう、なお一層努力したい。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実質公債費比率における分子の額について、</a:t>
          </a:r>
          <a:r>
            <a:rPr kumimoji="1" lang="ja-JP" altLang="en-US" sz="1100">
              <a:solidFill>
                <a:schemeClr val="dk1"/>
              </a:solidFill>
              <a:effectLst/>
              <a:latin typeface="+mn-lt"/>
              <a:ea typeface="+mn-ea"/>
              <a:cs typeface="+mn-cs"/>
            </a:rPr>
            <a:t>令和２年度より</a:t>
          </a:r>
          <a:r>
            <a:rPr kumimoji="1" lang="ja-JP" altLang="ja-JP" sz="1100">
              <a:solidFill>
                <a:schemeClr val="dk1"/>
              </a:solidFill>
              <a:effectLst/>
              <a:latin typeface="+mn-lt"/>
              <a:ea typeface="+mn-ea"/>
              <a:cs typeface="+mn-cs"/>
            </a:rPr>
            <a:t>元利償還金は衛生センターの元金償還が始まったため</a:t>
          </a:r>
          <a:r>
            <a:rPr kumimoji="1" lang="ja-JP" altLang="en-US" sz="1100">
              <a:solidFill>
                <a:schemeClr val="dk1"/>
              </a:solidFill>
              <a:effectLst/>
              <a:latin typeface="+mn-lt"/>
              <a:ea typeface="+mn-ea"/>
              <a:cs typeface="+mn-cs"/>
            </a:rPr>
            <a:t>増加した。</a:t>
          </a:r>
          <a:endParaRPr lang="ja-JP" altLang="ja-JP">
            <a:effectLst/>
          </a:endParaRPr>
        </a:p>
        <a:p>
          <a:r>
            <a:rPr kumimoji="1" lang="ja-JP" altLang="ja-JP" sz="1100">
              <a:solidFill>
                <a:schemeClr val="dk1"/>
              </a:solidFill>
              <a:effectLst/>
              <a:latin typeface="+mn-lt"/>
              <a:ea typeface="+mn-ea"/>
              <a:cs typeface="+mn-cs"/>
            </a:rPr>
            <a:t>今後は、</a:t>
          </a:r>
          <a:r>
            <a:rPr lang="ja-JP" altLang="ja-JP" sz="1100" b="0" i="0" baseline="0">
              <a:solidFill>
                <a:schemeClr val="dk1"/>
              </a:solidFill>
              <a:effectLst/>
              <a:latin typeface="+mn-lt"/>
              <a:ea typeface="+mn-ea"/>
              <a:cs typeface="+mn-cs"/>
            </a:rPr>
            <a:t>新庁舎建設や社会資本整備の老朽化への対応等により起債額の増加に伴い、償還額は一気に増加すると見込んでいる。</a:t>
          </a:r>
          <a:r>
            <a:rPr kumimoji="1" lang="ja-JP" altLang="ja-JP" sz="1100">
              <a:solidFill>
                <a:schemeClr val="dk1"/>
              </a:solidFill>
              <a:effectLst/>
              <a:latin typeface="+mn-lt"/>
              <a:ea typeface="+mn-ea"/>
              <a:cs typeface="+mn-cs"/>
            </a:rPr>
            <a:t>交付税措置率の高い有利な地方債の活用を図ることはもちろんのこと、普通建設費等の投資的経費についても財政計画に基づいた適切な投資を行い、公債費負担が過大にならないよう努める。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実質公債費比率の算定に用いる満期一括償還地方債の償還の財源として積み立てた額はない。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年度に衛生センター建設や小水流団地建設事業等、大型事業に伴う起債の借入により一般会計の地方債現在高が増加したが、</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年度からは財政計画等に基づき起債を抑制したこと、また、交付税措置率の高い有利な地方債を活用した。令和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年度の将来負担比率における分子の額については▲</a:t>
          </a:r>
          <a:r>
            <a:rPr kumimoji="1" lang="en-US" altLang="ja-JP" sz="1100">
              <a:solidFill>
                <a:schemeClr val="dk1"/>
              </a:solidFill>
              <a:effectLst/>
              <a:latin typeface="+mn-lt"/>
              <a:ea typeface="+mn-ea"/>
              <a:cs typeface="+mn-cs"/>
            </a:rPr>
            <a:t>44.1</a:t>
          </a:r>
          <a:r>
            <a:rPr kumimoji="1" lang="ja-JP" altLang="ja-JP" sz="1100">
              <a:solidFill>
                <a:schemeClr val="dk1"/>
              </a:solidFill>
              <a:effectLst/>
              <a:latin typeface="+mn-lt"/>
              <a:ea typeface="+mn-ea"/>
              <a:cs typeface="+mn-cs"/>
            </a:rPr>
            <a:t>億円となり、今年度も将来負担比率は算出されなかった。</a:t>
          </a:r>
          <a:endParaRPr lang="ja-JP" altLang="ja-JP" sz="1400">
            <a:effectLst/>
          </a:endParaRPr>
        </a:p>
        <a:p>
          <a:r>
            <a:rPr kumimoji="1" lang="ja-JP" altLang="ja-JP" sz="1100">
              <a:solidFill>
                <a:schemeClr val="dk1"/>
              </a:solidFill>
              <a:effectLst/>
              <a:latin typeface="+mn-lt"/>
              <a:ea typeface="+mn-ea"/>
              <a:cs typeface="+mn-cs"/>
            </a:rPr>
            <a:t>今後は新庁舎建設や公共施設の更新等に伴い起債残高が増加すると見込んでいることから、より一層行財政改革を進めながら基金を確保するとともに、将来負担比率が過大にならないよう安定した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鹿児島県伊佐市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■財政調整基金　</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億円　地方財政法に基づく積立　</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億円　財源不足による取崩　</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円　</a:t>
          </a:r>
          <a:endParaRPr lang="ja-JP" altLang="ja-JP" sz="1400">
            <a:effectLst/>
          </a:endParaRPr>
        </a:p>
        <a:p>
          <a:r>
            <a:rPr kumimoji="1" lang="ja-JP" altLang="ja-JP" sz="1100">
              <a:solidFill>
                <a:schemeClr val="dk1"/>
              </a:solidFill>
              <a:effectLst/>
              <a:latin typeface="+mn-lt"/>
              <a:ea typeface="+mn-ea"/>
              <a:cs typeface="+mn-cs"/>
            </a:rPr>
            <a:t>■減債基金　　</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a:t>
          </a:r>
          <a:r>
            <a:rPr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新庁舎建設や社会資本の老朽化への対応等により、</a:t>
          </a:r>
          <a:r>
            <a:rPr kumimoji="1" lang="ja-JP" altLang="ja-JP" sz="1100">
              <a:solidFill>
                <a:schemeClr val="dk1"/>
              </a:solidFill>
              <a:effectLst/>
              <a:latin typeface="+mn-lt"/>
              <a:ea typeface="+mn-ea"/>
              <a:cs typeface="+mn-cs"/>
            </a:rPr>
            <a:t>地方債残高が現在の</a:t>
          </a:r>
          <a:r>
            <a:rPr kumimoji="1" lang="en-US" altLang="ja-JP" sz="1100">
              <a:solidFill>
                <a:schemeClr val="dk1"/>
              </a:solidFill>
              <a:effectLst/>
              <a:latin typeface="+mn-lt"/>
              <a:ea typeface="+mn-ea"/>
              <a:cs typeface="+mn-cs"/>
            </a:rPr>
            <a:t>149.7</a:t>
          </a:r>
          <a:r>
            <a:rPr kumimoji="1" lang="ja-JP" altLang="ja-JP" sz="1100">
              <a:solidFill>
                <a:schemeClr val="dk1"/>
              </a:solidFill>
              <a:effectLst/>
              <a:latin typeface="+mn-lt"/>
              <a:ea typeface="+mn-ea"/>
              <a:cs typeface="+mn-cs"/>
            </a:rPr>
            <a:t>億円から令和８年度には</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億円程度に膨らむことが予想されるため、年度間の平準化資金として剰余金を積立てた。</a:t>
          </a:r>
          <a:endParaRPr lang="ja-JP" altLang="ja-JP" sz="1400">
            <a:effectLst/>
          </a:endParaRPr>
        </a:p>
        <a:p>
          <a:r>
            <a:rPr kumimoji="1" lang="ja-JP" altLang="ja-JP" sz="1100">
              <a:solidFill>
                <a:schemeClr val="dk1"/>
              </a:solidFill>
              <a:effectLst/>
              <a:latin typeface="+mn-lt"/>
              <a:ea typeface="+mn-ea"/>
              <a:cs typeface="+mn-cs"/>
            </a:rPr>
            <a:t>■その他特定目的基金　</a:t>
          </a:r>
          <a:r>
            <a:rPr kumimoji="1" lang="en-US" altLang="ja-JP" sz="1100">
              <a:solidFill>
                <a:schemeClr val="dk1"/>
              </a:solidFill>
              <a:effectLst/>
              <a:latin typeface="+mn-lt"/>
              <a:ea typeface="+mn-ea"/>
              <a:cs typeface="+mn-cs"/>
            </a:rPr>
            <a:t>+6.1</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a:t>
          </a:r>
          <a:endParaRPr lang="ja-JP" altLang="ja-JP" sz="1400">
            <a:effectLst/>
          </a:endParaRPr>
        </a:p>
        <a:p>
          <a:r>
            <a:rPr kumimoji="1" lang="ja-JP" altLang="ja-JP" sz="1100">
              <a:solidFill>
                <a:schemeClr val="dk1"/>
              </a:solidFill>
              <a:effectLst/>
              <a:latin typeface="+mn-lt"/>
              <a:ea typeface="+mn-ea"/>
              <a:cs typeface="+mn-cs"/>
            </a:rPr>
            <a:t>　（特定公有財産取得基金　</a:t>
          </a:r>
          <a:r>
            <a:rPr kumimoji="1" lang="en-US" altLang="ja-JP" sz="1100">
              <a:solidFill>
                <a:schemeClr val="dk1"/>
              </a:solidFill>
              <a:effectLst/>
              <a:latin typeface="+mn-lt"/>
              <a:ea typeface="+mn-ea"/>
              <a:cs typeface="+mn-cs"/>
            </a:rPr>
            <a:t>+4.2</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　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年度より庁舎建設費用として年</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億円積立てをしている。</a:t>
          </a:r>
          <a:r>
            <a:rPr kumimoji="1" lang="ja-JP" altLang="en-US" sz="1100">
              <a:solidFill>
                <a:schemeClr val="dk1"/>
              </a:solidFill>
              <a:effectLst/>
              <a:latin typeface="+mn-lt"/>
              <a:ea typeface="+mn-ea"/>
              <a:cs typeface="+mn-cs"/>
            </a:rPr>
            <a:t>Ｒ２に新庁舎建設に伴う基金繰入を</a:t>
          </a:r>
          <a:r>
            <a:rPr kumimoji="1" lang="en-US" altLang="ja-JP" sz="1100">
              <a:solidFill>
                <a:schemeClr val="dk1"/>
              </a:solidFill>
              <a:effectLst/>
              <a:latin typeface="+mn-lt"/>
              <a:ea typeface="+mn-ea"/>
              <a:cs typeface="+mn-cs"/>
            </a:rPr>
            <a:t>375,944</a:t>
          </a:r>
          <a:r>
            <a:rPr kumimoji="1" lang="ja-JP" altLang="en-US" sz="1100">
              <a:solidFill>
                <a:schemeClr val="dk1"/>
              </a:solidFill>
              <a:effectLst/>
              <a:latin typeface="+mn-lt"/>
              <a:ea typeface="+mn-ea"/>
              <a:cs typeface="+mn-cs"/>
            </a:rPr>
            <a:t>千円行った。新庁舎建設設計委託等、Ｒ３へ明繰となったため、うち</a:t>
          </a:r>
          <a:r>
            <a:rPr kumimoji="1" lang="en-US" altLang="ja-JP" sz="1100">
              <a:solidFill>
                <a:schemeClr val="dk1"/>
              </a:solidFill>
              <a:effectLst/>
              <a:latin typeface="+mn-lt"/>
              <a:ea typeface="+mn-ea"/>
              <a:cs typeface="+mn-cs"/>
            </a:rPr>
            <a:t>330,695</a:t>
          </a:r>
          <a:r>
            <a:rPr kumimoji="1" lang="ja-JP" altLang="en-US" sz="1100">
              <a:solidFill>
                <a:schemeClr val="dk1"/>
              </a:solidFill>
              <a:effectLst/>
              <a:latin typeface="+mn-lt"/>
              <a:ea typeface="+mn-ea"/>
              <a:cs typeface="+mn-cs"/>
            </a:rPr>
            <a:t>千円を財源としてＲ３へ繰り越した。Ｒ３明繰で設計委託等が完成する予定だったが、大きく基本設計を見直すこととなったため、Ｒ３で一旦委託契約を終了し、Ｒ４現年予算で再計上した。そのため、繰越財源としていた</a:t>
          </a:r>
          <a:r>
            <a:rPr kumimoji="1" lang="en-US" altLang="ja-JP" sz="1100">
              <a:solidFill>
                <a:schemeClr val="dk1"/>
              </a:solidFill>
              <a:effectLst/>
              <a:latin typeface="+mn-lt"/>
              <a:ea typeface="+mn-ea"/>
              <a:cs typeface="+mn-cs"/>
            </a:rPr>
            <a:t>330,695</a:t>
          </a:r>
          <a:r>
            <a:rPr kumimoji="1" lang="ja-JP" altLang="en-US" sz="1100">
              <a:solidFill>
                <a:schemeClr val="dk1"/>
              </a:solidFill>
              <a:effectLst/>
              <a:latin typeface="+mn-lt"/>
              <a:ea typeface="+mn-ea"/>
              <a:cs typeface="+mn-cs"/>
            </a:rPr>
            <a:t>千円を精算し、Ｒ３に基金積立として</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億円を別途積み立た。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（ふるさと納税基金　</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億円）　寄附者の意向を反映した施策に効果的に活用するため基金を創設した。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（森林環境譲与税基金　</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　森林環境譲与税を積立てた。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（情報通信技術環境整備基金　</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億円）　小学校及び中学校における教育の情報通信技術環境整備に資する事業の充実を図るため基金を創設した。</a:t>
          </a:r>
          <a:endParaRPr lang="ja-JP" altLang="ja-JP" sz="1400">
            <a:effectLst/>
          </a:endParaRPr>
        </a:p>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公衆浴場運営基金・海音寺潮五郎基金・鹿児島県大口高等学校活性化基金　▲</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各事業に要した経費に使用するため取崩した。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年の合併当初、基金全体金額は</a:t>
          </a:r>
          <a:r>
            <a:rPr kumimoji="1" lang="en-US" altLang="ja-JP" sz="1100">
              <a:solidFill>
                <a:schemeClr val="dk1"/>
              </a:solidFill>
              <a:effectLst/>
              <a:latin typeface="+mn-lt"/>
              <a:ea typeface="+mn-ea"/>
              <a:cs typeface="+mn-cs"/>
            </a:rPr>
            <a:t>30.6</a:t>
          </a:r>
          <a:r>
            <a:rPr kumimoji="1" lang="ja-JP" altLang="ja-JP" sz="1100">
              <a:solidFill>
                <a:schemeClr val="dk1"/>
              </a:solidFill>
              <a:effectLst/>
              <a:latin typeface="+mn-lt"/>
              <a:ea typeface="+mn-ea"/>
              <a:cs typeface="+mn-cs"/>
            </a:rPr>
            <a:t>億円であった。その後、平成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82.8</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をピークに、ここ数年は減少して</a:t>
          </a:r>
          <a:r>
            <a:rPr kumimoji="1" lang="ja-JP" altLang="en-US" sz="1100">
              <a:solidFill>
                <a:schemeClr val="dk1"/>
              </a:solidFill>
              <a:effectLst/>
              <a:latin typeface="+mn-lt"/>
              <a:ea typeface="+mn-ea"/>
              <a:cs typeface="+mn-cs"/>
            </a:rPr>
            <a:t>いたが、令和３年度は</a:t>
          </a:r>
          <a:r>
            <a:rPr kumimoji="1" lang="en-US" altLang="ja-JP" sz="1100">
              <a:solidFill>
                <a:schemeClr val="dk1"/>
              </a:solidFill>
              <a:effectLst/>
              <a:latin typeface="+mn-lt"/>
              <a:ea typeface="+mn-ea"/>
              <a:cs typeface="+mn-cs"/>
            </a:rPr>
            <a:t>9.8</a:t>
          </a:r>
          <a:r>
            <a:rPr kumimoji="1" lang="ja-JP" altLang="en-US" sz="1100">
              <a:solidFill>
                <a:schemeClr val="dk1"/>
              </a:solidFill>
              <a:effectLst/>
              <a:latin typeface="+mn-lt"/>
              <a:ea typeface="+mn-ea"/>
              <a:cs typeface="+mn-cs"/>
            </a:rPr>
            <a:t>億円積立てて</a:t>
          </a:r>
          <a:r>
            <a:rPr kumimoji="1" lang="en-US" altLang="ja-JP" sz="1100">
              <a:solidFill>
                <a:schemeClr val="dk1"/>
              </a:solidFill>
              <a:effectLst/>
              <a:latin typeface="+mn-lt"/>
              <a:ea typeface="+mn-ea"/>
              <a:cs typeface="+mn-cs"/>
            </a:rPr>
            <a:t>88.4</a:t>
          </a:r>
          <a:r>
            <a:rPr kumimoji="1" lang="ja-JP" altLang="en-US" sz="1100">
              <a:solidFill>
                <a:schemeClr val="dk1"/>
              </a:solidFill>
              <a:effectLst/>
              <a:latin typeface="+mn-lt"/>
              <a:ea typeface="+mn-ea"/>
              <a:cs typeface="+mn-cs"/>
            </a:rPr>
            <a:t>億円と過去最高額となった</a:t>
          </a:r>
          <a:r>
            <a:rPr kumimoji="1" lang="ja-JP" altLang="ja-JP" sz="1100">
              <a:solidFill>
                <a:schemeClr val="dk1"/>
              </a:solidFill>
              <a:effectLst/>
              <a:latin typeface="+mn-lt"/>
              <a:ea typeface="+mn-ea"/>
              <a:cs typeface="+mn-cs"/>
            </a:rPr>
            <a:t>。今後は、財政調整基金についてはなるべく減少額を抑え、減債基金をはじめとする目的基金については、必要な事業を実施するため適宜積立て及び取崩しを行っていく</a:t>
          </a:r>
          <a:r>
            <a:rPr kumimoji="1" lang="en-US"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（基金の使途）</a:t>
          </a:r>
          <a:endParaRPr kumimoji="1" lang="en-US" altLang="ja-JP" sz="1100">
            <a:solidFill>
              <a:schemeClr val="dk1"/>
            </a:solidFill>
            <a:effectLst/>
            <a:latin typeface="+mn-ea"/>
            <a:ea typeface="+mn-ea"/>
            <a:cs typeface="+mn-cs"/>
          </a:endParaRPr>
        </a:p>
        <a:p>
          <a:pPr eaLnBrk="1" fontAlgn="auto" latinLnBrk="0" hangingPunct="1"/>
          <a:r>
            <a:rPr kumimoji="1" lang="ja-JP" altLang="ja-JP" sz="1100">
              <a:solidFill>
                <a:schemeClr val="dk1"/>
              </a:solidFill>
              <a:effectLst/>
              <a:latin typeface="+mn-ea"/>
              <a:ea typeface="+mn-ea"/>
              <a:cs typeface="+mn-cs"/>
            </a:rPr>
            <a:t>（特定公有財産取得基金）一時的に多額の一般財源を必要とする公有財産の取得の費用に充てるため積立てるもの。</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（ふるさと納税基金）</a:t>
          </a:r>
          <a:r>
            <a:rPr lang="ja-JP" altLang="en-US">
              <a:effectLst/>
            </a:rPr>
            <a:t>寄附金を適正に管理し、寄附者の意向を反映した施策に効果的に活用するため</a:t>
          </a:r>
          <a:r>
            <a:rPr kumimoji="1" lang="ja-JP" altLang="ja-JP" sz="1100">
              <a:solidFill>
                <a:schemeClr val="dk1"/>
              </a:solidFill>
              <a:effectLst/>
              <a:latin typeface="+mn-lt"/>
              <a:ea typeface="+mn-ea"/>
              <a:cs typeface="+mn-cs"/>
            </a:rPr>
            <a:t>積立てるもの。</a:t>
          </a:r>
          <a:endParaRPr lang="ja-JP" altLang="ja-JP" sz="11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r>
            <a:rPr kumimoji="1" lang="ja-JP" altLang="en-US" sz="1100">
              <a:solidFill>
                <a:schemeClr val="dk1"/>
              </a:solidFill>
              <a:effectLst/>
              <a:latin typeface="+mn-ea"/>
              <a:ea typeface="+mn-ea"/>
              <a:cs typeface="+mn-cs"/>
            </a:rPr>
            <a:t>（増減理由）</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lt"/>
              <a:ea typeface="+mn-ea"/>
              <a:cs typeface="+mn-cs"/>
            </a:rPr>
            <a:t>（特定公有財産取得基金）平成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年度より庁舎建設費用として年</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億円積立てをしている。Ｒ２に新庁舎建設に伴う基金繰入を</a:t>
          </a:r>
          <a:r>
            <a:rPr kumimoji="1" lang="en-US" altLang="ja-JP" sz="1100">
              <a:solidFill>
                <a:schemeClr val="dk1"/>
              </a:solidFill>
              <a:effectLst/>
              <a:latin typeface="+mn-lt"/>
              <a:ea typeface="+mn-ea"/>
              <a:cs typeface="+mn-cs"/>
            </a:rPr>
            <a:t>375,944</a:t>
          </a:r>
          <a:r>
            <a:rPr kumimoji="1" lang="ja-JP" altLang="ja-JP" sz="1100">
              <a:solidFill>
                <a:schemeClr val="dk1"/>
              </a:solidFill>
              <a:effectLst/>
              <a:latin typeface="+mn-lt"/>
              <a:ea typeface="+mn-ea"/>
              <a:cs typeface="+mn-cs"/>
            </a:rPr>
            <a:t>千円行った。新庁舎建設設計委託等、Ｒ３へ明繰となったため、うち</a:t>
          </a:r>
          <a:r>
            <a:rPr kumimoji="1" lang="en-US" altLang="ja-JP" sz="1100">
              <a:solidFill>
                <a:schemeClr val="dk1"/>
              </a:solidFill>
              <a:effectLst/>
              <a:latin typeface="+mn-lt"/>
              <a:ea typeface="+mn-ea"/>
              <a:cs typeface="+mn-cs"/>
            </a:rPr>
            <a:t>330,695</a:t>
          </a:r>
          <a:r>
            <a:rPr kumimoji="1" lang="ja-JP" altLang="ja-JP" sz="1100">
              <a:solidFill>
                <a:schemeClr val="dk1"/>
              </a:solidFill>
              <a:effectLst/>
              <a:latin typeface="+mn-lt"/>
              <a:ea typeface="+mn-ea"/>
              <a:cs typeface="+mn-cs"/>
            </a:rPr>
            <a:t>千円を財源としてＲ３へ繰り越した。Ｒ３明繰で設計委託等が完成する予定だったが、大きく基本設計を見直すこととなったため、Ｒ３で一旦委託契約を終了し、Ｒ４現年予算で再計上した。そのため、繰越財源としていた</a:t>
          </a:r>
          <a:r>
            <a:rPr kumimoji="1" lang="en-US" altLang="ja-JP" sz="1100">
              <a:solidFill>
                <a:schemeClr val="dk1"/>
              </a:solidFill>
              <a:effectLst/>
              <a:latin typeface="+mn-lt"/>
              <a:ea typeface="+mn-ea"/>
              <a:cs typeface="+mn-cs"/>
            </a:rPr>
            <a:t>330,695</a:t>
          </a:r>
          <a:r>
            <a:rPr kumimoji="1" lang="ja-JP" altLang="ja-JP" sz="1100">
              <a:solidFill>
                <a:schemeClr val="dk1"/>
              </a:solidFill>
              <a:effectLst/>
              <a:latin typeface="+mn-lt"/>
              <a:ea typeface="+mn-ea"/>
              <a:cs typeface="+mn-cs"/>
            </a:rPr>
            <a:t>千円を精算し、Ｒ３に基金積立として</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億円を別途積み立た。</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（ふるさと納税基金）寄附者の意向を反映した施策に効果的に活用するため基金を創設した。</a:t>
          </a:r>
          <a:endParaRPr lang="ja-JP" altLang="ja-JP">
            <a:effectLst/>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（今後の方針）</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lt"/>
              <a:ea typeface="+mn-ea"/>
              <a:cs typeface="+mn-cs"/>
            </a:rPr>
            <a:t>（特定公有財産取得基金）　令和８年度の新庁舎建設完成時に基金残高はほぼ０円となる見込だが、本基金の目的は公有財産取得であり、新庁舎建設に限ったことではないため、その後も積立てを行う予定。積立額については財政状況を考慮して判断す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（その他基金）　必要な事業を実施するため適宜積立て及び取崩しを行っていく。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（増減理由）</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歳入の市税や地方消費税等が堅調であったことや地方交付税やふるさと納税等が増加したため、歳出に対して財政調整基金を繰り入れて調整する必要がなかった。</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（今後の方針）</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lt"/>
              <a:ea typeface="+mn-ea"/>
              <a:cs typeface="+mn-cs"/>
            </a:rPr>
            <a:t>老朽化施設を多数抱えていることから、維持管理や更新費用を捻出するため今後も急速に減少していくと見込んでいるが、徹底した行政コスト削減を行い、減少額を抑えるよう努める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（増減理由）</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繰上償還がなかったことと、普通交付税等の増加で一般財源に占める公債費の割合が抑えられたため、減債基金の繰入を行わなかった。一方、予算の範囲内で積み立てを行った。</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lt"/>
              <a:ea typeface="+mn-ea"/>
              <a:cs typeface="+mn-cs"/>
            </a:rPr>
            <a:t>（今後の方針）</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各年度の財政状況を考慮し、一般財源に対して公債費に占める割合が</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％を超える場合に、平準化を図るため</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％を超える部分の金額について取崩す予定。</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c r="B2" s="179" t="s">
        <v>81</v>
      </c>
      <c r="C2" s="179"/>
      <c r="D2" s="180"/>
    </row>
    <row r="3" spans="1:119" ht="18.75" customHeight="1" thickBot="1">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20750796</v>
      </c>
      <c r="BO4" s="452"/>
      <c r="BP4" s="452"/>
      <c r="BQ4" s="452"/>
      <c r="BR4" s="452"/>
      <c r="BS4" s="452"/>
      <c r="BT4" s="452"/>
      <c r="BU4" s="453"/>
      <c r="BV4" s="451">
        <v>20651537</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12.8</v>
      </c>
      <c r="CU4" s="592"/>
      <c r="CV4" s="592"/>
      <c r="CW4" s="592"/>
      <c r="CX4" s="592"/>
      <c r="CY4" s="592"/>
      <c r="CZ4" s="592"/>
      <c r="DA4" s="593"/>
      <c r="DB4" s="591">
        <v>6.9</v>
      </c>
      <c r="DC4" s="592"/>
      <c r="DD4" s="592"/>
      <c r="DE4" s="592"/>
      <c r="DF4" s="592"/>
      <c r="DG4" s="592"/>
      <c r="DH4" s="592"/>
      <c r="DI4" s="593"/>
    </row>
    <row r="5" spans="1:119" ht="18.75" customHeight="1">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19051416</v>
      </c>
      <c r="BO5" s="423"/>
      <c r="BP5" s="423"/>
      <c r="BQ5" s="423"/>
      <c r="BR5" s="423"/>
      <c r="BS5" s="423"/>
      <c r="BT5" s="423"/>
      <c r="BU5" s="424"/>
      <c r="BV5" s="422">
        <v>19037809</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85.3</v>
      </c>
      <c r="CU5" s="420"/>
      <c r="CV5" s="420"/>
      <c r="CW5" s="420"/>
      <c r="CX5" s="420"/>
      <c r="CY5" s="420"/>
      <c r="CZ5" s="420"/>
      <c r="DA5" s="421"/>
      <c r="DB5" s="419">
        <v>87.9</v>
      </c>
      <c r="DC5" s="420"/>
      <c r="DD5" s="420"/>
      <c r="DE5" s="420"/>
      <c r="DF5" s="420"/>
      <c r="DG5" s="420"/>
      <c r="DH5" s="420"/>
      <c r="DI5" s="421"/>
    </row>
    <row r="6" spans="1:119" ht="18.75" customHeight="1">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94</v>
      </c>
      <c r="AV6" s="481"/>
      <c r="AW6" s="481"/>
      <c r="AX6" s="481"/>
      <c r="AY6" s="436" t="s">
        <v>102</v>
      </c>
      <c r="AZ6" s="437"/>
      <c r="BA6" s="437"/>
      <c r="BB6" s="437"/>
      <c r="BC6" s="437"/>
      <c r="BD6" s="437"/>
      <c r="BE6" s="437"/>
      <c r="BF6" s="437"/>
      <c r="BG6" s="437"/>
      <c r="BH6" s="437"/>
      <c r="BI6" s="437"/>
      <c r="BJ6" s="437"/>
      <c r="BK6" s="437"/>
      <c r="BL6" s="437"/>
      <c r="BM6" s="438"/>
      <c r="BN6" s="422">
        <v>1699380</v>
      </c>
      <c r="BO6" s="423"/>
      <c r="BP6" s="423"/>
      <c r="BQ6" s="423"/>
      <c r="BR6" s="423"/>
      <c r="BS6" s="423"/>
      <c r="BT6" s="423"/>
      <c r="BU6" s="424"/>
      <c r="BV6" s="422">
        <v>1613728</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88.1</v>
      </c>
      <c r="CU6" s="566"/>
      <c r="CV6" s="566"/>
      <c r="CW6" s="566"/>
      <c r="CX6" s="566"/>
      <c r="CY6" s="566"/>
      <c r="CZ6" s="566"/>
      <c r="DA6" s="567"/>
      <c r="DB6" s="565">
        <v>91.1</v>
      </c>
      <c r="DC6" s="566"/>
      <c r="DD6" s="566"/>
      <c r="DE6" s="566"/>
      <c r="DF6" s="566"/>
      <c r="DG6" s="566"/>
      <c r="DH6" s="566"/>
      <c r="DI6" s="567"/>
    </row>
    <row r="7" spans="1:119" ht="18.75" customHeight="1">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105</v>
      </c>
      <c r="AV7" s="481"/>
      <c r="AW7" s="481"/>
      <c r="AX7" s="481"/>
      <c r="AY7" s="436" t="s">
        <v>106</v>
      </c>
      <c r="AZ7" s="437"/>
      <c r="BA7" s="437"/>
      <c r="BB7" s="437"/>
      <c r="BC7" s="437"/>
      <c r="BD7" s="437"/>
      <c r="BE7" s="437"/>
      <c r="BF7" s="437"/>
      <c r="BG7" s="437"/>
      <c r="BH7" s="437"/>
      <c r="BI7" s="437"/>
      <c r="BJ7" s="437"/>
      <c r="BK7" s="437"/>
      <c r="BL7" s="437"/>
      <c r="BM7" s="438"/>
      <c r="BN7" s="422">
        <v>439703</v>
      </c>
      <c r="BO7" s="423"/>
      <c r="BP7" s="423"/>
      <c r="BQ7" s="423"/>
      <c r="BR7" s="423"/>
      <c r="BS7" s="423"/>
      <c r="BT7" s="423"/>
      <c r="BU7" s="424"/>
      <c r="BV7" s="422">
        <v>963243</v>
      </c>
      <c r="BW7" s="423"/>
      <c r="BX7" s="423"/>
      <c r="BY7" s="423"/>
      <c r="BZ7" s="423"/>
      <c r="CA7" s="423"/>
      <c r="CB7" s="423"/>
      <c r="CC7" s="424"/>
      <c r="CD7" s="462" t="s">
        <v>107</v>
      </c>
      <c r="CE7" s="382"/>
      <c r="CF7" s="382"/>
      <c r="CG7" s="382"/>
      <c r="CH7" s="382"/>
      <c r="CI7" s="382"/>
      <c r="CJ7" s="382"/>
      <c r="CK7" s="382"/>
      <c r="CL7" s="382"/>
      <c r="CM7" s="382"/>
      <c r="CN7" s="382"/>
      <c r="CO7" s="382"/>
      <c r="CP7" s="382"/>
      <c r="CQ7" s="382"/>
      <c r="CR7" s="382"/>
      <c r="CS7" s="463"/>
      <c r="CT7" s="422">
        <v>9839754</v>
      </c>
      <c r="CU7" s="423"/>
      <c r="CV7" s="423"/>
      <c r="CW7" s="423"/>
      <c r="CX7" s="423"/>
      <c r="CY7" s="423"/>
      <c r="CZ7" s="423"/>
      <c r="DA7" s="424"/>
      <c r="DB7" s="422">
        <v>9393819</v>
      </c>
      <c r="DC7" s="423"/>
      <c r="DD7" s="423"/>
      <c r="DE7" s="423"/>
      <c r="DF7" s="423"/>
      <c r="DG7" s="423"/>
      <c r="DH7" s="423"/>
      <c r="DI7" s="424"/>
    </row>
    <row r="8" spans="1:119" ht="18.75" customHeight="1" thickBot="1">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108</v>
      </c>
      <c r="AN8" s="379"/>
      <c r="AO8" s="379"/>
      <c r="AP8" s="379"/>
      <c r="AQ8" s="379"/>
      <c r="AR8" s="379"/>
      <c r="AS8" s="379"/>
      <c r="AT8" s="380"/>
      <c r="AU8" s="480" t="s">
        <v>109</v>
      </c>
      <c r="AV8" s="481"/>
      <c r="AW8" s="481"/>
      <c r="AX8" s="481"/>
      <c r="AY8" s="436" t="s">
        <v>110</v>
      </c>
      <c r="AZ8" s="437"/>
      <c r="BA8" s="437"/>
      <c r="BB8" s="437"/>
      <c r="BC8" s="437"/>
      <c r="BD8" s="437"/>
      <c r="BE8" s="437"/>
      <c r="BF8" s="437"/>
      <c r="BG8" s="437"/>
      <c r="BH8" s="437"/>
      <c r="BI8" s="437"/>
      <c r="BJ8" s="437"/>
      <c r="BK8" s="437"/>
      <c r="BL8" s="437"/>
      <c r="BM8" s="438"/>
      <c r="BN8" s="422">
        <v>1259677</v>
      </c>
      <c r="BO8" s="423"/>
      <c r="BP8" s="423"/>
      <c r="BQ8" s="423"/>
      <c r="BR8" s="423"/>
      <c r="BS8" s="423"/>
      <c r="BT8" s="423"/>
      <c r="BU8" s="424"/>
      <c r="BV8" s="422">
        <v>650485</v>
      </c>
      <c r="BW8" s="423"/>
      <c r="BX8" s="423"/>
      <c r="BY8" s="423"/>
      <c r="BZ8" s="423"/>
      <c r="CA8" s="423"/>
      <c r="CB8" s="423"/>
      <c r="CC8" s="424"/>
      <c r="CD8" s="462" t="s">
        <v>111</v>
      </c>
      <c r="CE8" s="382"/>
      <c r="CF8" s="382"/>
      <c r="CG8" s="382"/>
      <c r="CH8" s="382"/>
      <c r="CI8" s="382"/>
      <c r="CJ8" s="382"/>
      <c r="CK8" s="382"/>
      <c r="CL8" s="382"/>
      <c r="CM8" s="382"/>
      <c r="CN8" s="382"/>
      <c r="CO8" s="382"/>
      <c r="CP8" s="382"/>
      <c r="CQ8" s="382"/>
      <c r="CR8" s="382"/>
      <c r="CS8" s="463"/>
      <c r="CT8" s="525">
        <v>0.37</v>
      </c>
      <c r="CU8" s="526"/>
      <c r="CV8" s="526"/>
      <c r="CW8" s="526"/>
      <c r="CX8" s="526"/>
      <c r="CY8" s="526"/>
      <c r="CZ8" s="526"/>
      <c r="DA8" s="527"/>
      <c r="DB8" s="525">
        <v>0.39</v>
      </c>
      <c r="DC8" s="526"/>
      <c r="DD8" s="526"/>
      <c r="DE8" s="526"/>
      <c r="DF8" s="526"/>
      <c r="DG8" s="526"/>
      <c r="DH8" s="526"/>
      <c r="DI8" s="527"/>
    </row>
    <row r="9" spans="1:119" ht="18.75" customHeight="1" thickBot="1">
      <c r="A9" s="178"/>
      <c r="B9" s="554" t="s">
        <v>112</v>
      </c>
      <c r="C9" s="555"/>
      <c r="D9" s="555"/>
      <c r="E9" s="555"/>
      <c r="F9" s="555"/>
      <c r="G9" s="555"/>
      <c r="H9" s="555"/>
      <c r="I9" s="555"/>
      <c r="J9" s="555"/>
      <c r="K9" s="473"/>
      <c r="L9" s="556" t="s">
        <v>113</v>
      </c>
      <c r="M9" s="557"/>
      <c r="N9" s="557"/>
      <c r="O9" s="557"/>
      <c r="P9" s="557"/>
      <c r="Q9" s="558"/>
      <c r="R9" s="559">
        <v>24453</v>
      </c>
      <c r="S9" s="560"/>
      <c r="T9" s="560"/>
      <c r="U9" s="560"/>
      <c r="V9" s="561"/>
      <c r="W9" s="491" t="s">
        <v>114</v>
      </c>
      <c r="X9" s="492"/>
      <c r="Y9" s="492"/>
      <c r="Z9" s="492"/>
      <c r="AA9" s="492"/>
      <c r="AB9" s="492"/>
      <c r="AC9" s="492"/>
      <c r="AD9" s="492"/>
      <c r="AE9" s="492"/>
      <c r="AF9" s="492"/>
      <c r="AG9" s="492"/>
      <c r="AH9" s="492"/>
      <c r="AI9" s="492"/>
      <c r="AJ9" s="492"/>
      <c r="AK9" s="492"/>
      <c r="AL9" s="562"/>
      <c r="AM9" s="479" t="s">
        <v>115</v>
      </c>
      <c r="AN9" s="379"/>
      <c r="AO9" s="379"/>
      <c r="AP9" s="379"/>
      <c r="AQ9" s="379"/>
      <c r="AR9" s="379"/>
      <c r="AS9" s="379"/>
      <c r="AT9" s="380"/>
      <c r="AU9" s="480" t="s">
        <v>109</v>
      </c>
      <c r="AV9" s="481"/>
      <c r="AW9" s="481"/>
      <c r="AX9" s="481"/>
      <c r="AY9" s="436" t="s">
        <v>116</v>
      </c>
      <c r="AZ9" s="437"/>
      <c r="BA9" s="437"/>
      <c r="BB9" s="437"/>
      <c r="BC9" s="437"/>
      <c r="BD9" s="437"/>
      <c r="BE9" s="437"/>
      <c r="BF9" s="437"/>
      <c r="BG9" s="437"/>
      <c r="BH9" s="437"/>
      <c r="BI9" s="437"/>
      <c r="BJ9" s="437"/>
      <c r="BK9" s="437"/>
      <c r="BL9" s="437"/>
      <c r="BM9" s="438"/>
      <c r="BN9" s="422">
        <v>609192</v>
      </c>
      <c r="BO9" s="423"/>
      <c r="BP9" s="423"/>
      <c r="BQ9" s="423"/>
      <c r="BR9" s="423"/>
      <c r="BS9" s="423"/>
      <c r="BT9" s="423"/>
      <c r="BU9" s="424"/>
      <c r="BV9" s="422">
        <v>152953</v>
      </c>
      <c r="BW9" s="423"/>
      <c r="BX9" s="423"/>
      <c r="BY9" s="423"/>
      <c r="BZ9" s="423"/>
      <c r="CA9" s="423"/>
      <c r="CB9" s="423"/>
      <c r="CC9" s="424"/>
      <c r="CD9" s="462" t="s">
        <v>117</v>
      </c>
      <c r="CE9" s="382"/>
      <c r="CF9" s="382"/>
      <c r="CG9" s="382"/>
      <c r="CH9" s="382"/>
      <c r="CI9" s="382"/>
      <c r="CJ9" s="382"/>
      <c r="CK9" s="382"/>
      <c r="CL9" s="382"/>
      <c r="CM9" s="382"/>
      <c r="CN9" s="382"/>
      <c r="CO9" s="382"/>
      <c r="CP9" s="382"/>
      <c r="CQ9" s="382"/>
      <c r="CR9" s="382"/>
      <c r="CS9" s="463"/>
      <c r="CT9" s="419">
        <v>14.5</v>
      </c>
      <c r="CU9" s="420"/>
      <c r="CV9" s="420"/>
      <c r="CW9" s="420"/>
      <c r="CX9" s="420"/>
      <c r="CY9" s="420"/>
      <c r="CZ9" s="420"/>
      <c r="DA9" s="421"/>
      <c r="DB9" s="419">
        <v>14.9</v>
      </c>
      <c r="DC9" s="420"/>
      <c r="DD9" s="420"/>
      <c r="DE9" s="420"/>
      <c r="DF9" s="420"/>
      <c r="DG9" s="420"/>
      <c r="DH9" s="420"/>
      <c r="DI9" s="421"/>
    </row>
    <row r="10" spans="1:119" ht="18.75" customHeight="1" thickBot="1">
      <c r="A10" s="178"/>
      <c r="B10" s="554"/>
      <c r="C10" s="555"/>
      <c r="D10" s="555"/>
      <c r="E10" s="555"/>
      <c r="F10" s="555"/>
      <c r="G10" s="555"/>
      <c r="H10" s="555"/>
      <c r="I10" s="555"/>
      <c r="J10" s="555"/>
      <c r="K10" s="473"/>
      <c r="L10" s="378" t="s">
        <v>118</v>
      </c>
      <c r="M10" s="379"/>
      <c r="N10" s="379"/>
      <c r="O10" s="379"/>
      <c r="P10" s="379"/>
      <c r="Q10" s="380"/>
      <c r="R10" s="375">
        <v>26810</v>
      </c>
      <c r="S10" s="376"/>
      <c r="T10" s="376"/>
      <c r="U10" s="376"/>
      <c r="V10" s="435"/>
      <c r="W10" s="563"/>
      <c r="X10" s="373"/>
      <c r="Y10" s="373"/>
      <c r="Z10" s="373"/>
      <c r="AA10" s="373"/>
      <c r="AB10" s="373"/>
      <c r="AC10" s="373"/>
      <c r="AD10" s="373"/>
      <c r="AE10" s="373"/>
      <c r="AF10" s="373"/>
      <c r="AG10" s="373"/>
      <c r="AH10" s="373"/>
      <c r="AI10" s="373"/>
      <c r="AJ10" s="373"/>
      <c r="AK10" s="373"/>
      <c r="AL10" s="564"/>
      <c r="AM10" s="479" t="s">
        <v>119</v>
      </c>
      <c r="AN10" s="379"/>
      <c r="AO10" s="379"/>
      <c r="AP10" s="379"/>
      <c r="AQ10" s="379"/>
      <c r="AR10" s="379"/>
      <c r="AS10" s="379"/>
      <c r="AT10" s="380"/>
      <c r="AU10" s="480" t="s">
        <v>120</v>
      </c>
      <c r="AV10" s="481"/>
      <c r="AW10" s="481"/>
      <c r="AX10" s="481"/>
      <c r="AY10" s="436" t="s">
        <v>121</v>
      </c>
      <c r="AZ10" s="437"/>
      <c r="BA10" s="437"/>
      <c r="BB10" s="437"/>
      <c r="BC10" s="437"/>
      <c r="BD10" s="437"/>
      <c r="BE10" s="437"/>
      <c r="BF10" s="437"/>
      <c r="BG10" s="437"/>
      <c r="BH10" s="437"/>
      <c r="BI10" s="437"/>
      <c r="BJ10" s="437"/>
      <c r="BK10" s="437"/>
      <c r="BL10" s="437"/>
      <c r="BM10" s="438"/>
      <c r="BN10" s="422">
        <v>337200</v>
      </c>
      <c r="BO10" s="423"/>
      <c r="BP10" s="423"/>
      <c r="BQ10" s="423"/>
      <c r="BR10" s="423"/>
      <c r="BS10" s="423"/>
      <c r="BT10" s="423"/>
      <c r="BU10" s="424"/>
      <c r="BV10" s="422">
        <v>260200</v>
      </c>
      <c r="BW10" s="423"/>
      <c r="BX10" s="423"/>
      <c r="BY10" s="423"/>
      <c r="BZ10" s="423"/>
      <c r="CA10" s="423"/>
      <c r="CB10" s="423"/>
      <c r="CC10" s="42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54"/>
      <c r="C11" s="555"/>
      <c r="D11" s="555"/>
      <c r="E11" s="555"/>
      <c r="F11" s="555"/>
      <c r="G11" s="555"/>
      <c r="H11" s="555"/>
      <c r="I11" s="555"/>
      <c r="J11" s="555"/>
      <c r="K11" s="473"/>
      <c r="L11" s="383" t="s">
        <v>123</v>
      </c>
      <c r="M11" s="384"/>
      <c r="N11" s="384"/>
      <c r="O11" s="384"/>
      <c r="P11" s="384"/>
      <c r="Q11" s="385"/>
      <c r="R11" s="551" t="s">
        <v>124</v>
      </c>
      <c r="S11" s="552"/>
      <c r="T11" s="552"/>
      <c r="U11" s="552"/>
      <c r="V11" s="553"/>
      <c r="W11" s="563"/>
      <c r="X11" s="373"/>
      <c r="Y11" s="373"/>
      <c r="Z11" s="373"/>
      <c r="AA11" s="373"/>
      <c r="AB11" s="373"/>
      <c r="AC11" s="373"/>
      <c r="AD11" s="373"/>
      <c r="AE11" s="373"/>
      <c r="AF11" s="373"/>
      <c r="AG11" s="373"/>
      <c r="AH11" s="373"/>
      <c r="AI11" s="373"/>
      <c r="AJ11" s="373"/>
      <c r="AK11" s="373"/>
      <c r="AL11" s="564"/>
      <c r="AM11" s="479" t="s">
        <v>125</v>
      </c>
      <c r="AN11" s="379"/>
      <c r="AO11" s="379"/>
      <c r="AP11" s="379"/>
      <c r="AQ11" s="379"/>
      <c r="AR11" s="379"/>
      <c r="AS11" s="379"/>
      <c r="AT11" s="380"/>
      <c r="AU11" s="480" t="s">
        <v>126</v>
      </c>
      <c r="AV11" s="481"/>
      <c r="AW11" s="481"/>
      <c r="AX11" s="481"/>
      <c r="AY11" s="436" t="s">
        <v>127</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263</v>
      </c>
      <c r="BW11" s="423"/>
      <c r="BX11" s="423"/>
      <c r="BY11" s="423"/>
      <c r="BZ11" s="423"/>
      <c r="CA11" s="423"/>
      <c r="CB11" s="423"/>
      <c r="CC11" s="424"/>
      <c r="CD11" s="462" t="s">
        <v>128</v>
      </c>
      <c r="CE11" s="382"/>
      <c r="CF11" s="382"/>
      <c r="CG11" s="382"/>
      <c r="CH11" s="382"/>
      <c r="CI11" s="382"/>
      <c r="CJ11" s="382"/>
      <c r="CK11" s="382"/>
      <c r="CL11" s="382"/>
      <c r="CM11" s="382"/>
      <c r="CN11" s="382"/>
      <c r="CO11" s="382"/>
      <c r="CP11" s="382"/>
      <c r="CQ11" s="382"/>
      <c r="CR11" s="382"/>
      <c r="CS11" s="463"/>
      <c r="CT11" s="525" t="s">
        <v>129</v>
      </c>
      <c r="CU11" s="526"/>
      <c r="CV11" s="526"/>
      <c r="CW11" s="526"/>
      <c r="CX11" s="526"/>
      <c r="CY11" s="526"/>
      <c r="CZ11" s="526"/>
      <c r="DA11" s="527"/>
      <c r="DB11" s="525" t="s">
        <v>130</v>
      </c>
      <c r="DC11" s="526"/>
      <c r="DD11" s="526"/>
      <c r="DE11" s="526"/>
      <c r="DF11" s="526"/>
      <c r="DG11" s="526"/>
      <c r="DH11" s="526"/>
      <c r="DI11" s="527"/>
    </row>
    <row r="12" spans="1:119" ht="18.75" customHeight="1">
      <c r="A12" s="178"/>
      <c r="B12" s="528" t="s">
        <v>131</v>
      </c>
      <c r="C12" s="529"/>
      <c r="D12" s="529"/>
      <c r="E12" s="529"/>
      <c r="F12" s="529"/>
      <c r="G12" s="529"/>
      <c r="H12" s="529"/>
      <c r="I12" s="529"/>
      <c r="J12" s="529"/>
      <c r="K12" s="530"/>
      <c r="L12" s="537" t="s">
        <v>132</v>
      </c>
      <c r="M12" s="538"/>
      <c r="N12" s="538"/>
      <c r="O12" s="538"/>
      <c r="P12" s="538"/>
      <c r="Q12" s="539"/>
      <c r="R12" s="540">
        <v>24509</v>
      </c>
      <c r="S12" s="541"/>
      <c r="T12" s="541"/>
      <c r="U12" s="541"/>
      <c r="V12" s="542"/>
      <c r="W12" s="543" t="s">
        <v>1</v>
      </c>
      <c r="X12" s="481"/>
      <c r="Y12" s="481"/>
      <c r="Z12" s="481"/>
      <c r="AA12" s="481"/>
      <c r="AB12" s="544"/>
      <c r="AC12" s="545" t="s">
        <v>133</v>
      </c>
      <c r="AD12" s="546"/>
      <c r="AE12" s="546"/>
      <c r="AF12" s="546"/>
      <c r="AG12" s="547"/>
      <c r="AH12" s="545" t="s">
        <v>134</v>
      </c>
      <c r="AI12" s="546"/>
      <c r="AJ12" s="546"/>
      <c r="AK12" s="546"/>
      <c r="AL12" s="548"/>
      <c r="AM12" s="479" t="s">
        <v>135</v>
      </c>
      <c r="AN12" s="379"/>
      <c r="AO12" s="379"/>
      <c r="AP12" s="379"/>
      <c r="AQ12" s="379"/>
      <c r="AR12" s="379"/>
      <c r="AS12" s="379"/>
      <c r="AT12" s="380"/>
      <c r="AU12" s="480" t="s">
        <v>109</v>
      </c>
      <c r="AV12" s="481"/>
      <c r="AW12" s="481"/>
      <c r="AX12" s="481"/>
      <c r="AY12" s="436" t="s">
        <v>136</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381000</v>
      </c>
      <c r="BW12" s="423"/>
      <c r="BX12" s="423"/>
      <c r="BY12" s="423"/>
      <c r="BZ12" s="423"/>
      <c r="CA12" s="423"/>
      <c r="CB12" s="423"/>
      <c r="CC12" s="424"/>
      <c r="CD12" s="462" t="s">
        <v>137</v>
      </c>
      <c r="CE12" s="382"/>
      <c r="CF12" s="382"/>
      <c r="CG12" s="382"/>
      <c r="CH12" s="382"/>
      <c r="CI12" s="382"/>
      <c r="CJ12" s="382"/>
      <c r="CK12" s="382"/>
      <c r="CL12" s="382"/>
      <c r="CM12" s="382"/>
      <c r="CN12" s="382"/>
      <c r="CO12" s="382"/>
      <c r="CP12" s="382"/>
      <c r="CQ12" s="382"/>
      <c r="CR12" s="382"/>
      <c r="CS12" s="463"/>
      <c r="CT12" s="525" t="s">
        <v>138</v>
      </c>
      <c r="CU12" s="526"/>
      <c r="CV12" s="526"/>
      <c r="CW12" s="526"/>
      <c r="CX12" s="526"/>
      <c r="CY12" s="526"/>
      <c r="CZ12" s="526"/>
      <c r="DA12" s="527"/>
      <c r="DB12" s="525" t="s">
        <v>139</v>
      </c>
      <c r="DC12" s="526"/>
      <c r="DD12" s="526"/>
      <c r="DE12" s="526"/>
      <c r="DF12" s="526"/>
      <c r="DG12" s="526"/>
      <c r="DH12" s="526"/>
      <c r="DI12" s="527"/>
    </row>
    <row r="13" spans="1:119" ht="18.75" customHeight="1">
      <c r="A13" s="178"/>
      <c r="B13" s="531"/>
      <c r="C13" s="532"/>
      <c r="D13" s="532"/>
      <c r="E13" s="532"/>
      <c r="F13" s="532"/>
      <c r="G13" s="532"/>
      <c r="H13" s="532"/>
      <c r="I13" s="532"/>
      <c r="J13" s="532"/>
      <c r="K13" s="533"/>
      <c r="L13" s="187"/>
      <c r="M13" s="506" t="s">
        <v>140</v>
      </c>
      <c r="N13" s="507"/>
      <c r="O13" s="507"/>
      <c r="P13" s="507"/>
      <c r="Q13" s="508"/>
      <c r="R13" s="509">
        <v>24349</v>
      </c>
      <c r="S13" s="510"/>
      <c r="T13" s="510"/>
      <c r="U13" s="510"/>
      <c r="V13" s="511"/>
      <c r="W13" s="512" t="s">
        <v>141</v>
      </c>
      <c r="X13" s="408"/>
      <c r="Y13" s="408"/>
      <c r="Z13" s="408"/>
      <c r="AA13" s="408"/>
      <c r="AB13" s="409"/>
      <c r="AC13" s="375">
        <v>1980</v>
      </c>
      <c r="AD13" s="376"/>
      <c r="AE13" s="376"/>
      <c r="AF13" s="376"/>
      <c r="AG13" s="377"/>
      <c r="AH13" s="375">
        <v>2231</v>
      </c>
      <c r="AI13" s="376"/>
      <c r="AJ13" s="376"/>
      <c r="AK13" s="376"/>
      <c r="AL13" s="435"/>
      <c r="AM13" s="479" t="s">
        <v>142</v>
      </c>
      <c r="AN13" s="379"/>
      <c r="AO13" s="379"/>
      <c r="AP13" s="379"/>
      <c r="AQ13" s="379"/>
      <c r="AR13" s="379"/>
      <c r="AS13" s="379"/>
      <c r="AT13" s="380"/>
      <c r="AU13" s="480" t="s">
        <v>120</v>
      </c>
      <c r="AV13" s="481"/>
      <c r="AW13" s="481"/>
      <c r="AX13" s="481"/>
      <c r="AY13" s="436" t="s">
        <v>143</v>
      </c>
      <c r="AZ13" s="437"/>
      <c r="BA13" s="437"/>
      <c r="BB13" s="437"/>
      <c r="BC13" s="437"/>
      <c r="BD13" s="437"/>
      <c r="BE13" s="437"/>
      <c r="BF13" s="437"/>
      <c r="BG13" s="437"/>
      <c r="BH13" s="437"/>
      <c r="BI13" s="437"/>
      <c r="BJ13" s="437"/>
      <c r="BK13" s="437"/>
      <c r="BL13" s="437"/>
      <c r="BM13" s="438"/>
      <c r="BN13" s="422">
        <v>946392</v>
      </c>
      <c r="BO13" s="423"/>
      <c r="BP13" s="423"/>
      <c r="BQ13" s="423"/>
      <c r="BR13" s="423"/>
      <c r="BS13" s="423"/>
      <c r="BT13" s="423"/>
      <c r="BU13" s="424"/>
      <c r="BV13" s="422">
        <v>32416</v>
      </c>
      <c r="BW13" s="423"/>
      <c r="BX13" s="423"/>
      <c r="BY13" s="423"/>
      <c r="BZ13" s="423"/>
      <c r="CA13" s="423"/>
      <c r="CB13" s="423"/>
      <c r="CC13" s="424"/>
      <c r="CD13" s="462" t="s">
        <v>144</v>
      </c>
      <c r="CE13" s="382"/>
      <c r="CF13" s="382"/>
      <c r="CG13" s="382"/>
      <c r="CH13" s="382"/>
      <c r="CI13" s="382"/>
      <c r="CJ13" s="382"/>
      <c r="CK13" s="382"/>
      <c r="CL13" s="382"/>
      <c r="CM13" s="382"/>
      <c r="CN13" s="382"/>
      <c r="CO13" s="382"/>
      <c r="CP13" s="382"/>
      <c r="CQ13" s="382"/>
      <c r="CR13" s="382"/>
      <c r="CS13" s="463"/>
      <c r="CT13" s="419">
        <v>8.3000000000000007</v>
      </c>
      <c r="CU13" s="420"/>
      <c r="CV13" s="420"/>
      <c r="CW13" s="420"/>
      <c r="CX13" s="420"/>
      <c r="CY13" s="420"/>
      <c r="CZ13" s="420"/>
      <c r="DA13" s="421"/>
      <c r="DB13" s="419">
        <v>8.4</v>
      </c>
      <c r="DC13" s="420"/>
      <c r="DD13" s="420"/>
      <c r="DE13" s="420"/>
      <c r="DF13" s="420"/>
      <c r="DG13" s="420"/>
      <c r="DH13" s="420"/>
      <c r="DI13" s="421"/>
    </row>
    <row r="14" spans="1:119" ht="18.75" customHeight="1" thickBot="1">
      <c r="A14" s="178"/>
      <c r="B14" s="531"/>
      <c r="C14" s="532"/>
      <c r="D14" s="532"/>
      <c r="E14" s="532"/>
      <c r="F14" s="532"/>
      <c r="G14" s="532"/>
      <c r="H14" s="532"/>
      <c r="I14" s="532"/>
      <c r="J14" s="532"/>
      <c r="K14" s="533"/>
      <c r="L14" s="496" t="s">
        <v>145</v>
      </c>
      <c r="M14" s="549"/>
      <c r="N14" s="549"/>
      <c r="O14" s="549"/>
      <c r="P14" s="549"/>
      <c r="Q14" s="550"/>
      <c r="R14" s="509">
        <v>25072</v>
      </c>
      <c r="S14" s="510"/>
      <c r="T14" s="510"/>
      <c r="U14" s="510"/>
      <c r="V14" s="511"/>
      <c r="W14" s="513"/>
      <c r="X14" s="411"/>
      <c r="Y14" s="411"/>
      <c r="Z14" s="411"/>
      <c r="AA14" s="411"/>
      <c r="AB14" s="412"/>
      <c r="AC14" s="502">
        <v>17.100000000000001</v>
      </c>
      <c r="AD14" s="503"/>
      <c r="AE14" s="503"/>
      <c r="AF14" s="503"/>
      <c r="AG14" s="504"/>
      <c r="AH14" s="502">
        <v>18.100000000000001</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146</v>
      </c>
      <c r="CE14" s="460"/>
      <c r="CF14" s="460"/>
      <c r="CG14" s="460"/>
      <c r="CH14" s="460"/>
      <c r="CI14" s="460"/>
      <c r="CJ14" s="460"/>
      <c r="CK14" s="460"/>
      <c r="CL14" s="460"/>
      <c r="CM14" s="460"/>
      <c r="CN14" s="460"/>
      <c r="CO14" s="460"/>
      <c r="CP14" s="460"/>
      <c r="CQ14" s="460"/>
      <c r="CR14" s="460"/>
      <c r="CS14" s="461"/>
      <c r="CT14" s="519" t="s">
        <v>129</v>
      </c>
      <c r="CU14" s="520"/>
      <c r="CV14" s="520"/>
      <c r="CW14" s="520"/>
      <c r="CX14" s="520"/>
      <c r="CY14" s="520"/>
      <c r="CZ14" s="520"/>
      <c r="DA14" s="521"/>
      <c r="DB14" s="519" t="s">
        <v>138</v>
      </c>
      <c r="DC14" s="520"/>
      <c r="DD14" s="520"/>
      <c r="DE14" s="520"/>
      <c r="DF14" s="520"/>
      <c r="DG14" s="520"/>
      <c r="DH14" s="520"/>
      <c r="DI14" s="521"/>
    </row>
    <row r="15" spans="1:119" ht="18.75" customHeight="1">
      <c r="A15" s="178"/>
      <c r="B15" s="531"/>
      <c r="C15" s="532"/>
      <c r="D15" s="532"/>
      <c r="E15" s="532"/>
      <c r="F15" s="532"/>
      <c r="G15" s="532"/>
      <c r="H15" s="532"/>
      <c r="I15" s="532"/>
      <c r="J15" s="532"/>
      <c r="K15" s="533"/>
      <c r="L15" s="187"/>
      <c r="M15" s="506" t="s">
        <v>147</v>
      </c>
      <c r="N15" s="507"/>
      <c r="O15" s="507"/>
      <c r="P15" s="507"/>
      <c r="Q15" s="508"/>
      <c r="R15" s="509">
        <v>24909</v>
      </c>
      <c r="S15" s="510"/>
      <c r="T15" s="510"/>
      <c r="U15" s="510"/>
      <c r="V15" s="511"/>
      <c r="W15" s="512" t="s">
        <v>148</v>
      </c>
      <c r="X15" s="408"/>
      <c r="Y15" s="408"/>
      <c r="Z15" s="408"/>
      <c r="AA15" s="408"/>
      <c r="AB15" s="409"/>
      <c r="AC15" s="375">
        <v>2822</v>
      </c>
      <c r="AD15" s="376"/>
      <c r="AE15" s="376"/>
      <c r="AF15" s="376"/>
      <c r="AG15" s="377"/>
      <c r="AH15" s="375">
        <v>2981</v>
      </c>
      <c r="AI15" s="376"/>
      <c r="AJ15" s="376"/>
      <c r="AK15" s="376"/>
      <c r="AL15" s="435"/>
      <c r="AM15" s="479"/>
      <c r="AN15" s="379"/>
      <c r="AO15" s="379"/>
      <c r="AP15" s="379"/>
      <c r="AQ15" s="379"/>
      <c r="AR15" s="379"/>
      <c r="AS15" s="379"/>
      <c r="AT15" s="380"/>
      <c r="AU15" s="480"/>
      <c r="AV15" s="481"/>
      <c r="AW15" s="481"/>
      <c r="AX15" s="481"/>
      <c r="AY15" s="448" t="s">
        <v>149</v>
      </c>
      <c r="AZ15" s="449"/>
      <c r="BA15" s="449"/>
      <c r="BB15" s="449"/>
      <c r="BC15" s="449"/>
      <c r="BD15" s="449"/>
      <c r="BE15" s="449"/>
      <c r="BF15" s="449"/>
      <c r="BG15" s="449"/>
      <c r="BH15" s="449"/>
      <c r="BI15" s="449"/>
      <c r="BJ15" s="449"/>
      <c r="BK15" s="449"/>
      <c r="BL15" s="449"/>
      <c r="BM15" s="450"/>
      <c r="BN15" s="451">
        <v>3120334</v>
      </c>
      <c r="BO15" s="452"/>
      <c r="BP15" s="452"/>
      <c r="BQ15" s="452"/>
      <c r="BR15" s="452"/>
      <c r="BS15" s="452"/>
      <c r="BT15" s="452"/>
      <c r="BU15" s="453"/>
      <c r="BV15" s="451">
        <v>3152467</v>
      </c>
      <c r="BW15" s="452"/>
      <c r="BX15" s="452"/>
      <c r="BY15" s="452"/>
      <c r="BZ15" s="452"/>
      <c r="CA15" s="452"/>
      <c r="CB15" s="452"/>
      <c r="CC15" s="453"/>
      <c r="CD15" s="522" t="s">
        <v>150</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c r="A16" s="178"/>
      <c r="B16" s="531"/>
      <c r="C16" s="532"/>
      <c r="D16" s="532"/>
      <c r="E16" s="532"/>
      <c r="F16" s="532"/>
      <c r="G16" s="532"/>
      <c r="H16" s="532"/>
      <c r="I16" s="532"/>
      <c r="J16" s="532"/>
      <c r="K16" s="533"/>
      <c r="L16" s="496" t="s">
        <v>151</v>
      </c>
      <c r="M16" s="497"/>
      <c r="N16" s="497"/>
      <c r="O16" s="497"/>
      <c r="P16" s="497"/>
      <c r="Q16" s="498"/>
      <c r="R16" s="499" t="s">
        <v>152</v>
      </c>
      <c r="S16" s="500"/>
      <c r="T16" s="500"/>
      <c r="U16" s="500"/>
      <c r="V16" s="501"/>
      <c r="W16" s="513"/>
      <c r="X16" s="411"/>
      <c r="Y16" s="411"/>
      <c r="Z16" s="411"/>
      <c r="AA16" s="411"/>
      <c r="AB16" s="412"/>
      <c r="AC16" s="502">
        <v>24.3</v>
      </c>
      <c r="AD16" s="503"/>
      <c r="AE16" s="503"/>
      <c r="AF16" s="503"/>
      <c r="AG16" s="504"/>
      <c r="AH16" s="502">
        <v>24.2</v>
      </c>
      <c r="AI16" s="503"/>
      <c r="AJ16" s="503"/>
      <c r="AK16" s="503"/>
      <c r="AL16" s="505"/>
      <c r="AM16" s="479"/>
      <c r="AN16" s="379"/>
      <c r="AO16" s="379"/>
      <c r="AP16" s="379"/>
      <c r="AQ16" s="379"/>
      <c r="AR16" s="379"/>
      <c r="AS16" s="379"/>
      <c r="AT16" s="380"/>
      <c r="AU16" s="480"/>
      <c r="AV16" s="481"/>
      <c r="AW16" s="481"/>
      <c r="AX16" s="481"/>
      <c r="AY16" s="436" t="s">
        <v>153</v>
      </c>
      <c r="AZ16" s="437"/>
      <c r="BA16" s="437"/>
      <c r="BB16" s="437"/>
      <c r="BC16" s="437"/>
      <c r="BD16" s="437"/>
      <c r="BE16" s="437"/>
      <c r="BF16" s="437"/>
      <c r="BG16" s="437"/>
      <c r="BH16" s="437"/>
      <c r="BI16" s="437"/>
      <c r="BJ16" s="437"/>
      <c r="BK16" s="437"/>
      <c r="BL16" s="437"/>
      <c r="BM16" s="438"/>
      <c r="BN16" s="422">
        <v>8592510</v>
      </c>
      <c r="BO16" s="423"/>
      <c r="BP16" s="423"/>
      <c r="BQ16" s="423"/>
      <c r="BR16" s="423"/>
      <c r="BS16" s="423"/>
      <c r="BT16" s="423"/>
      <c r="BU16" s="424"/>
      <c r="BV16" s="422">
        <v>8203332</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c r="A17" s="178"/>
      <c r="B17" s="534"/>
      <c r="C17" s="535"/>
      <c r="D17" s="535"/>
      <c r="E17" s="535"/>
      <c r="F17" s="535"/>
      <c r="G17" s="535"/>
      <c r="H17" s="535"/>
      <c r="I17" s="535"/>
      <c r="J17" s="535"/>
      <c r="K17" s="536"/>
      <c r="L17" s="192"/>
      <c r="M17" s="515" t="s">
        <v>154</v>
      </c>
      <c r="N17" s="516"/>
      <c r="O17" s="516"/>
      <c r="P17" s="516"/>
      <c r="Q17" s="517"/>
      <c r="R17" s="499" t="s">
        <v>155</v>
      </c>
      <c r="S17" s="500"/>
      <c r="T17" s="500"/>
      <c r="U17" s="500"/>
      <c r="V17" s="501"/>
      <c r="W17" s="512" t="s">
        <v>156</v>
      </c>
      <c r="X17" s="408"/>
      <c r="Y17" s="408"/>
      <c r="Z17" s="408"/>
      <c r="AA17" s="408"/>
      <c r="AB17" s="409"/>
      <c r="AC17" s="375">
        <v>6798</v>
      </c>
      <c r="AD17" s="376"/>
      <c r="AE17" s="376"/>
      <c r="AF17" s="376"/>
      <c r="AG17" s="377"/>
      <c r="AH17" s="375">
        <v>7124</v>
      </c>
      <c r="AI17" s="376"/>
      <c r="AJ17" s="376"/>
      <c r="AK17" s="376"/>
      <c r="AL17" s="435"/>
      <c r="AM17" s="479"/>
      <c r="AN17" s="379"/>
      <c r="AO17" s="379"/>
      <c r="AP17" s="379"/>
      <c r="AQ17" s="379"/>
      <c r="AR17" s="379"/>
      <c r="AS17" s="379"/>
      <c r="AT17" s="380"/>
      <c r="AU17" s="480"/>
      <c r="AV17" s="481"/>
      <c r="AW17" s="481"/>
      <c r="AX17" s="481"/>
      <c r="AY17" s="436" t="s">
        <v>157</v>
      </c>
      <c r="AZ17" s="437"/>
      <c r="BA17" s="437"/>
      <c r="BB17" s="437"/>
      <c r="BC17" s="437"/>
      <c r="BD17" s="437"/>
      <c r="BE17" s="437"/>
      <c r="BF17" s="437"/>
      <c r="BG17" s="437"/>
      <c r="BH17" s="437"/>
      <c r="BI17" s="437"/>
      <c r="BJ17" s="437"/>
      <c r="BK17" s="437"/>
      <c r="BL17" s="437"/>
      <c r="BM17" s="438"/>
      <c r="BN17" s="422">
        <v>3927184</v>
      </c>
      <c r="BO17" s="423"/>
      <c r="BP17" s="423"/>
      <c r="BQ17" s="423"/>
      <c r="BR17" s="423"/>
      <c r="BS17" s="423"/>
      <c r="BT17" s="423"/>
      <c r="BU17" s="424"/>
      <c r="BV17" s="422">
        <v>3968464</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c r="A18" s="178"/>
      <c r="B18" s="472" t="s">
        <v>158</v>
      </c>
      <c r="C18" s="473"/>
      <c r="D18" s="473"/>
      <c r="E18" s="474"/>
      <c r="F18" s="474"/>
      <c r="G18" s="474"/>
      <c r="H18" s="474"/>
      <c r="I18" s="474"/>
      <c r="J18" s="474"/>
      <c r="K18" s="474"/>
      <c r="L18" s="475">
        <v>392.56</v>
      </c>
      <c r="M18" s="475"/>
      <c r="N18" s="475"/>
      <c r="O18" s="475"/>
      <c r="P18" s="475"/>
      <c r="Q18" s="475"/>
      <c r="R18" s="476"/>
      <c r="S18" s="476"/>
      <c r="T18" s="476"/>
      <c r="U18" s="476"/>
      <c r="V18" s="477"/>
      <c r="W18" s="493"/>
      <c r="X18" s="494"/>
      <c r="Y18" s="494"/>
      <c r="Z18" s="494"/>
      <c r="AA18" s="494"/>
      <c r="AB18" s="518"/>
      <c r="AC18" s="392">
        <v>58.6</v>
      </c>
      <c r="AD18" s="393"/>
      <c r="AE18" s="393"/>
      <c r="AF18" s="393"/>
      <c r="AG18" s="478"/>
      <c r="AH18" s="392">
        <v>57.7</v>
      </c>
      <c r="AI18" s="393"/>
      <c r="AJ18" s="393"/>
      <c r="AK18" s="393"/>
      <c r="AL18" s="394"/>
      <c r="AM18" s="479"/>
      <c r="AN18" s="379"/>
      <c r="AO18" s="379"/>
      <c r="AP18" s="379"/>
      <c r="AQ18" s="379"/>
      <c r="AR18" s="379"/>
      <c r="AS18" s="379"/>
      <c r="AT18" s="380"/>
      <c r="AU18" s="480"/>
      <c r="AV18" s="481"/>
      <c r="AW18" s="481"/>
      <c r="AX18" s="481"/>
      <c r="AY18" s="436" t="s">
        <v>159</v>
      </c>
      <c r="AZ18" s="437"/>
      <c r="BA18" s="437"/>
      <c r="BB18" s="437"/>
      <c r="BC18" s="437"/>
      <c r="BD18" s="437"/>
      <c r="BE18" s="437"/>
      <c r="BF18" s="437"/>
      <c r="BG18" s="437"/>
      <c r="BH18" s="437"/>
      <c r="BI18" s="437"/>
      <c r="BJ18" s="437"/>
      <c r="BK18" s="437"/>
      <c r="BL18" s="437"/>
      <c r="BM18" s="438"/>
      <c r="BN18" s="422">
        <v>8594239</v>
      </c>
      <c r="BO18" s="423"/>
      <c r="BP18" s="423"/>
      <c r="BQ18" s="423"/>
      <c r="BR18" s="423"/>
      <c r="BS18" s="423"/>
      <c r="BT18" s="423"/>
      <c r="BU18" s="424"/>
      <c r="BV18" s="422">
        <v>8385454</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c r="A19" s="178"/>
      <c r="B19" s="472" t="s">
        <v>160</v>
      </c>
      <c r="C19" s="473"/>
      <c r="D19" s="473"/>
      <c r="E19" s="474"/>
      <c r="F19" s="474"/>
      <c r="G19" s="474"/>
      <c r="H19" s="474"/>
      <c r="I19" s="474"/>
      <c r="J19" s="474"/>
      <c r="K19" s="474"/>
      <c r="L19" s="482">
        <v>62</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161</v>
      </c>
      <c r="AZ19" s="437"/>
      <c r="BA19" s="437"/>
      <c r="BB19" s="437"/>
      <c r="BC19" s="437"/>
      <c r="BD19" s="437"/>
      <c r="BE19" s="437"/>
      <c r="BF19" s="437"/>
      <c r="BG19" s="437"/>
      <c r="BH19" s="437"/>
      <c r="BI19" s="437"/>
      <c r="BJ19" s="437"/>
      <c r="BK19" s="437"/>
      <c r="BL19" s="437"/>
      <c r="BM19" s="438"/>
      <c r="BN19" s="422">
        <v>12952096</v>
      </c>
      <c r="BO19" s="423"/>
      <c r="BP19" s="423"/>
      <c r="BQ19" s="423"/>
      <c r="BR19" s="423"/>
      <c r="BS19" s="423"/>
      <c r="BT19" s="423"/>
      <c r="BU19" s="424"/>
      <c r="BV19" s="422">
        <v>12118531</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c r="A20" s="178"/>
      <c r="B20" s="472" t="s">
        <v>162</v>
      </c>
      <c r="C20" s="473"/>
      <c r="D20" s="473"/>
      <c r="E20" s="474"/>
      <c r="F20" s="474"/>
      <c r="G20" s="474"/>
      <c r="H20" s="474"/>
      <c r="I20" s="474"/>
      <c r="J20" s="474"/>
      <c r="K20" s="474"/>
      <c r="L20" s="482">
        <v>11394</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c r="A21" s="178"/>
      <c r="B21" s="469" t="s">
        <v>163</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c r="A22" s="178"/>
      <c r="B22" s="398" t="s">
        <v>164</v>
      </c>
      <c r="C22" s="399"/>
      <c r="D22" s="400"/>
      <c r="E22" s="407" t="s">
        <v>1</v>
      </c>
      <c r="F22" s="408"/>
      <c r="G22" s="408"/>
      <c r="H22" s="408"/>
      <c r="I22" s="408"/>
      <c r="J22" s="408"/>
      <c r="K22" s="409"/>
      <c r="L22" s="407" t="s">
        <v>165</v>
      </c>
      <c r="M22" s="408"/>
      <c r="N22" s="408"/>
      <c r="O22" s="408"/>
      <c r="P22" s="409"/>
      <c r="Q22" s="413" t="s">
        <v>166</v>
      </c>
      <c r="R22" s="414"/>
      <c r="S22" s="414"/>
      <c r="T22" s="414"/>
      <c r="U22" s="414"/>
      <c r="V22" s="415"/>
      <c r="W22" s="464" t="s">
        <v>167</v>
      </c>
      <c r="X22" s="399"/>
      <c r="Y22" s="400"/>
      <c r="Z22" s="407" t="s">
        <v>1</v>
      </c>
      <c r="AA22" s="408"/>
      <c r="AB22" s="408"/>
      <c r="AC22" s="408"/>
      <c r="AD22" s="408"/>
      <c r="AE22" s="408"/>
      <c r="AF22" s="408"/>
      <c r="AG22" s="409"/>
      <c r="AH22" s="425" t="s">
        <v>168</v>
      </c>
      <c r="AI22" s="408"/>
      <c r="AJ22" s="408"/>
      <c r="AK22" s="408"/>
      <c r="AL22" s="409"/>
      <c r="AM22" s="425" t="s">
        <v>169</v>
      </c>
      <c r="AN22" s="426"/>
      <c r="AO22" s="426"/>
      <c r="AP22" s="426"/>
      <c r="AQ22" s="426"/>
      <c r="AR22" s="427"/>
      <c r="AS22" s="413" t="s">
        <v>166</v>
      </c>
      <c r="AT22" s="414"/>
      <c r="AU22" s="414"/>
      <c r="AV22" s="414"/>
      <c r="AW22" s="414"/>
      <c r="AX22" s="431"/>
      <c r="AY22" s="448" t="s">
        <v>170</v>
      </c>
      <c r="AZ22" s="449"/>
      <c r="BA22" s="449"/>
      <c r="BB22" s="449"/>
      <c r="BC22" s="449"/>
      <c r="BD22" s="449"/>
      <c r="BE22" s="449"/>
      <c r="BF22" s="449"/>
      <c r="BG22" s="449"/>
      <c r="BH22" s="449"/>
      <c r="BI22" s="449"/>
      <c r="BJ22" s="449"/>
      <c r="BK22" s="449"/>
      <c r="BL22" s="449"/>
      <c r="BM22" s="450"/>
      <c r="BN22" s="451">
        <v>14969945</v>
      </c>
      <c r="BO22" s="452"/>
      <c r="BP22" s="452"/>
      <c r="BQ22" s="452"/>
      <c r="BR22" s="452"/>
      <c r="BS22" s="452"/>
      <c r="BT22" s="452"/>
      <c r="BU22" s="453"/>
      <c r="BV22" s="451">
        <v>15319046</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171</v>
      </c>
      <c r="AZ23" s="437"/>
      <c r="BA23" s="437"/>
      <c r="BB23" s="437"/>
      <c r="BC23" s="437"/>
      <c r="BD23" s="437"/>
      <c r="BE23" s="437"/>
      <c r="BF23" s="437"/>
      <c r="BG23" s="437"/>
      <c r="BH23" s="437"/>
      <c r="BI23" s="437"/>
      <c r="BJ23" s="437"/>
      <c r="BK23" s="437"/>
      <c r="BL23" s="437"/>
      <c r="BM23" s="438"/>
      <c r="BN23" s="422">
        <v>14194952</v>
      </c>
      <c r="BO23" s="423"/>
      <c r="BP23" s="423"/>
      <c r="BQ23" s="423"/>
      <c r="BR23" s="423"/>
      <c r="BS23" s="423"/>
      <c r="BT23" s="423"/>
      <c r="BU23" s="424"/>
      <c r="BV23" s="422">
        <v>14487387</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c r="A24" s="178"/>
      <c r="B24" s="401"/>
      <c r="C24" s="402"/>
      <c r="D24" s="403"/>
      <c r="E24" s="378" t="s">
        <v>172</v>
      </c>
      <c r="F24" s="379"/>
      <c r="G24" s="379"/>
      <c r="H24" s="379"/>
      <c r="I24" s="379"/>
      <c r="J24" s="379"/>
      <c r="K24" s="380"/>
      <c r="L24" s="375">
        <v>1</v>
      </c>
      <c r="M24" s="376"/>
      <c r="N24" s="376"/>
      <c r="O24" s="376"/>
      <c r="P24" s="377"/>
      <c r="Q24" s="375">
        <v>7940</v>
      </c>
      <c r="R24" s="376"/>
      <c r="S24" s="376"/>
      <c r="T24" s="376"/>
      <c r="U24" s="376"/>
      <c r="V24" s="377"/>
      <c r="W24" s="465"/>
      <c r="X24" s="402"/>
      <c r="Y24" s="403"/>
      <c r="Z24" s="378" t="s">
        <v>173</v>
      </c>
      <c r="AA24" s="379"/>
      <c r="AB24" s="379"/>
      <c r="AC24" s="379"/>
      <c r="AD24" s="379"/>
      <c r="AE24" s="379"/>
      <c r="AF24" s="379"/>
      <c r="AG24" s="380"/>
      <c r="AH24" s="375">
        <v>222</v>
      </c>
      <c r="AI24" s="376"/>
      <c r="AJ24" s="376"/>
      <c r="AK24" s="376"/>
      <c r="AL24" s="377"/>
      <c r="AM24" s="375">
        <v>736374</v>
      </c>
      <c r="AN24" s="376"/>
      <c r="AO24" s="376"/>
      <c r="AP24" s="376"/>
      <c r="AQ24" s="376"/>
      <c r="AR24" s="377"/>
      <c r="AS24" s="375">
        <v>3317</v>
      </c>
      <c r="AT24" s="376"/>
      <c r="AU24" s="376"/>
      <c r="AV24" s="376"/>
      <c r="AW24" s="376"/>
      <c r="AX24" s="435"/>
      <c r="AY24" s="395" t="s">
        <v>174</v>
      </c>
      <c r="AZ24" s="396"/>
      <c r="BA24" s="396"/>
      <c r="BB24" s="396"/>
      <c r="BC24" s="396"/>
      <c r="BD24" s="396"/>
      <c r="BE24" s="396"/>
      <c r="BF24" s="396"/>
      <c r="BG24" s="396"/>
      <c r="BH24" s="396"/>
      <c r="BI24" s="396"/>
      <c r="BJ24" s="396"/>
      <c r="BK24" s="396"/>
      <c r="BL24" s="396"/>
      <c r="BM24" s="397"/>
      <c r="BN24" s="422">
        <v>9209502</v>
      </c>
      <c r="BO24" s="423"/>
      <c r="BP24" s="423"/>
      <c r="BQ24" s="423"/>
      <c r="BR24" s="423"/>
      <c r="BS24" s="423"/>
      <c r="BT24" s="423"/>
      <c r="BU24" s="424"/>
      <c r="BV24" s="422">
        <v>9315248</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c r="A25" s="178"/>
      <c r="B25" s="401"/>
      <c r="C25" s="402"/>
      <c r="D25" s="403"/>
      <c r="E25" s="378" t="s">
        <v>175</v>
      </c>
      <c r="F25" s="379"/>
      <c r="G25" s="379"/>
      <c r="H25" s="379"/>
      <c r="I25" s="379"/>
      <c r="J25" s="379"/>
      <c r="K25" s="380"/>
      <c r="L25" s="375">
        <v>1</v>
      </c>
      <c r="M25" s="376"/>
      <c r="N25" s="376"/>
      <c r="O25" s="376"/>
      <c r="P25" s="377"/>
      <c r="Q25" s="375">
        <v>6280</v>
      </c>
      <c r="R25" s="376"/>
      <c r="S25" s="376"/>
      <c r="T25" s="376"/>
      <c r="U25" s="376"/>
      <c r="V25" s="377"/>
      <c r="W25" s="465"/>
      <c r="X25" s="402"/>
      <c r="Y25" s="403"/>
      <c r="Z25" s="378" t="s">
        <v>176</v>
      </c>
      <c r="AA25" s="379"/>
      <c r="AB25" s="379"/>
      <c r="AC25" s="379"/>
      <c r="AD25" s="379"/>
      <c r="AE25" s="379"/>
      <c r="AF25" s="379"/>
      <c r="AG25" s="380"/>
      <c r="AH25" s="375" t="s">
        <v>139</v>
      </c>
      <c r="AI25" s="376"/>
      <c r="AJ25" s="376"/>
      <c r="AK25" s="376"/>
      <c r="AL25" s="377"/>
      <c r="AM25" s="375" t="s">
        <v>130</v>
      </c>
      <c r="AN25" s="376"/>
      <c r="AO25" s="376"/>
      <c r="AP25" s="376"/>
      <c r="AQ25" s="376"/>
      <c r="AR25" s="377"/>
      <c r="AS25" s="375" t="s">
        <v>139</v>
      </c>
      <c r="AT25" s="376"/>
      <c r="AU25" s="376"/>
      <c r="AV25" s="376"/>
      <c r="AW25" s="376"/>
      <c r="AX25" s="435"/>
      <c r="AY25" s="448" t="s">
        <v>177</v>
      </c>
      <c r="AZ25" s="449"/>
      <c r="BA25" s="449"/>
      <c r="BB25" s="449"/>
      <c r="BC25" s="449"/>
      <c r="BD25" s="449"/>
      <c r="BE25" s="449"/>
      <c r="BF25" s="449"/>
      <c r="BG25" s="449"/>
      <c r="BH25" s="449"/>
      <c r="BI25" s="449"/>
      <c r="BJ25" s="449"/>
      <c r="BK25" s="449"/>
      <c r="BL25" s="449"/>
      <c r="BM25" s="450"/>
      <c r="BN25" s="451">
        <v>486466</v>
      </c>
      <c r="BO25" s="452"/>
      <c r="BP25" s="452"/>
      <c r="BQ25" s="452"/>
      <c r="BR25" s="452"/>
      <c r="BS25" s="452"/>
      <c r="BT25" s="452"/>
      <c r="BU25" s="453"/>
      <c r="BV25" s="451">
        <v>774778</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c r="A26" s="178"/>
      <c r="B26" s="401"/>
      <c r="C26" s="402"/>
      <c r="D26" s="403"/>
      <c r="E26" s="378" t="s">
        <v>178</v>
      </c>
      <c r="F26" s="379"/>
      <c r="G26" s="379"/>
      <c r="H26" s="379"/>
      <c r="I26" s="379"/>
      <c r="J26" s="379"/>
      <c r="K26" s="380"/>
      <c r="L26" s="375">
        <v>1</v>
      </c>
      <c r="M26" s="376"/>
      <c r="N26" s="376"/>
      <c r="O26" s="376"/>
      <c r="P26" s="377"/>
      <c r="Q26" s="375">
        <v>5820</v>
      </c>
      <c r="R26" s="376"/>
      <c r="S26" s="376"/>
      <c r="T26" s="376"/>
      <c r="U26" s="376"/>
      <c r="V26" s="377"/>
      <c r="W26" s="465"/>
      <c r="X26" s="402"/>
      <c r="Y26" s="403"/>
      <c r="Z26" s="378" t="s">
        <v>179</v>
      </c>
      <c r="AA26" s="433"/>
      <c r="AB26" s="433"/>
      <c r="AC26" s="433"/>
      <c r="AD26" s="433"/>
      <c r="AE26" s="433"/>
      <c r="AF26" s="433"/>
      <c r="AG26" s="434"/>
      <c r="AH26" s="375">
        <v>1</v>
      </c>
      <c r="AI26" s="376"/>
      <c r="AJ26" s="376"/>
      <c r="AK26" s="376"/>
      <c r="AL26" s="377"/>
      <c r="AM26" s="375" t="s">
        <v>180</v>
      </c>
      <c r="AN26" s="376"/>
      <c r="AO26" s="376"/>
      <c r="AP26" s="376"/>
      <c r="AQ26" s="376"/>
      <c r="AR26" s="377"/>
      <c r="AS26" s="375" t="s">
        <v>180</v>
      </c>
      <c r="AT26" s="376"/>
      <c r="AU26" s="376"/>
      <c r="AV26" s="376"/>
      <c r="AW26" s="376"/>
      <c r="AX26" s="435"/>
      <c r="AY26" s="462" t="s">
        <v>181</v>
      </c>
      <c r="AZ26" s="382"/>
      <c r="BA26" s="382"/>
      <c r="BB26" s="382"/>
      <c r="BC26" s="382"/>
      <c r="BD26" s="382"/>
      <c r="BE26" s="382"/>
      <c r="BF26" s="382"/>
      <c r="BG26" s="382"/>
      <c r="BH26" s="382"/>
      <c r="BI26" s="382"/>
      <c r="BJ26" s="382"/>
      <c r="BK26" s="382"/>
      <c r="BL26" s="382"/>
      <c r="BM26" s="463"/>
      <c r="BN26" s="422" t="s">
        <v>130</v>
      </c>
      <c r="BO26" s="423"/>
      <c r="BP26" s="423"/>
      <c r="BQ26" s="423"/>
      <c r="BR26" s="423"/>
      <c r="BS26" s="423"/>
      <c r="BT26" s="423"/>
      <c r="BU26" s="424"/>
      <c r="BV26" s="422" t="s">
        <v>139</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c r="A27" s="178"/>
      <c r="B27" s="401"/>
      <c r="C27" s="402"/>
      <c r="D27" s="403"/>
      <c r="E27" s="378" t="s">
        <v>182</v>
      </c>
      <c r="F27" s="379"/>
      <c r="G27" s="379"/>
      <c r="H27" s="379"/>
      <c r="I27" s="379"/>
      <c r="J27" s="379"/>
      <c r="K27" s="380"/>
      <c r="L27" s="375">
        <v>1</v>
      </c>
      <c r="M27" s="376"/>
      <c r="N27" s="376"/>
      <c r="O27" s="376"/>
      <c r="P27" s="377"/>
      <c r="Q27" s="375">
        <v>3680</v>
      </c>
      <c r="R27" s="376"/>
      <c r="S27" s="376"/>
      <c r="T27" s="376"/>
      <c r="U27" s="376"/>
      <c r="V27" s="377"/>
      <c r="W27" s="465"/>
      <c r="X27" s="402"/>
      <c r="Y27" s="403"/>
      <c r="Z27" s="378" t="s">
        <v>183</v>
      </c>
      <c r="AA27" s="379"/>
      <c r="AB27" s="379"/>
      <c r="AC27" s="379"/>
      <c r="AD27" s="379"/>
      <c r="AE27" s="379"/>
      <c r="AF27" s="379"/>
      <c r="AG27" s="380"/>
      <c r="AH27" s="375">
        <v>6</v>
      </c>
      <c r="AI27" s="376"/>
      <c r="AJ27" s="376"/>
      <c r="AK27" s="376"/>
      <c r="AL27" s="377"/>
      <c r="AM27" s="375">
        <v>23134</v>
      </c>
      <c r="AN27" s="376"/>
      <c r="AO27" s="376"/>
      <c r="AP27" s="376"/>
      <c r="AQ27" s="376"/>
      <c r="AR27" s="377"/>
      <c r="AS27" s="375">
        <v>3856</v>
      </c>
      <c r="AT27" s="376"/>
      <c r="AU27" s="376"/>
      <c r="AV27" s="376"/>
      <c r="AW27" s="376"/>
      <c r="AX27" s="435"/>
      <c r="AY27" s="459" t="s">
        <v>184</v>
      </c>
      <c r="AZ27" s="460"/>
      <c r="BA27" s="460"/>
      <c r="BB27" s="460"/>
      <c r="BC27" s="460"/>
      <c r="BD27" s="460"/>
      <c r="BE27" s="460"/>
      <c r="BF27" s="460"/>
      <c r="BG27" s="460"/>
      <c r="BH27" s="460"/>
      <c r="BI27" s="460"/>
      <c r="BJ27" s="460"/>
      <c r="BK27" s="460"/>
      <c r="BL27" s="460"/>
      <c r="BM27" s="461"/>
      <c r="BN27" s="456">
        <v>593245</v>
      </c>
      <c r="BO27" s="457"/>
      <c r="BP27" s="457"/>
      <c r="BQ27" s="457"/>
      <c r="BR27" s="457"/>
      <c r="BS27" s="457"/>
      <c r="BT27" s="457"/>
      <c r="BU27" s="458"/>
      <c r="BV27" s="456">
        <v>593245</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c r="A28" s="178"/>
      <c r="B28" s="401"/>
      <c r="C28" s="402"/>
      <c r="D28" s="403"/>
      <c r="E28" s="378" t="s">
        <v>185</v>
      </c>
      <c r="F28" s="379"/>
      <c r="G28" s="379"/>
      <c r="H28" s="379"/>
      <c r="I28" s="379"/>
      <c r="J28" s="379"/>
      <c r="K28" s="380"/>
      <c r="L28" s="375">
        <v>1</v>
      </c>
      <c r="M28" s="376"/>
      <c r="N28" s="376"/>
      <c r="O28" s="376"/>
      <c r="P28" s="377"/>
      <c r="Q28" s="375">
        <v>2830</v>
      </c>
      <c r="R28" s="376"/>
      <c r="S28" s="376"/>
      <c r="T28" s="376"/>
      <c r="U28" s="376"/>
      <c r="V28" s="377"/>
      <c r="W28" s="465"/>
      <c r="X28" s="402"/>
      <c r="Y28" s="403"/>
      <c r="Z28" s="378" t="s">
        <v>186</v>
      </c>
      <c r="AA28" s="379"/>
      <c r="AB28" s="379"/>
      <c r="AC28" s="379"/>
      <c r="AD28" s="379"/>
      <c r="AE28" s="379"/>
      <c r="AF28" s="379"/>
      <c r="AG28" s="380"/>
      <c r="AH28" s="375" t="s">
        <v>138</v>
      </c>
      <c r="AI28" s="376"/>
      <c r="AJ28" s="376"/>
      <c r="AK28" s="376"/>
      <c r="AL28" s="377"/>
      <c r="AM28" s="375" t="s">
        <v>139</v>
      </c>
      <c r="AN28" s="376"/>
      <c r="AO28" s="376"/>
      <c r="AP28" s="376"/>
      <c r="AQ28" s="376"/>
      <c r="AR28" s="377"/>
      <c r="AS28" s="375" t="s">
        <v>139</v>
      </c>
      <c r="AT28" s="376"/>
      <c r="AU28" s="376"/>
      <c r="AV28" s="376"/>
      <c r="AW28" s="376"/>
      <c r="AX28" s="435"/>
      <c r="AY28" s="439" t="s">
        <v>187</v>
      </c>
      <c r="AZ28" s="440"/>
      <c r="BA28" s="440"/>
      <c r="BB28" s="441"/>
      <c r="BC28" s="448" t="s">
        <v>48</v>
      </c>
      <c r="BD28" s="449"/>
      <c r="BE28" s="449"/>
      <c r="BF28" s="449"/>
      <c r="BG28" s="449"/>
      <c r="BH28" s="449"/>
      <c r="BI28" s="449"/>
      <c r="BJ28" s="449"/>
      <c r="BK28" s="449"/>
      <c r="BL28" s="449"/>
      <c r="BM28" s="450"/>
      <c r="BN28" s="451">
        <v>5416400</v>
      </c>
      <c r="BO28" s="452"/>
      <c r="BP28" s="452"/>
      <c r="BQ28" s="452"/>
      <c r="BR28" s="452"/>
      <c r="BS28" s="452"/>
      <c r="BT28" s="452"/>
      <c r="BU28" s="453"/>
      <c r="BV28" s="451">
        <v>5079200</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c r="A29" s="178"/>
      <c r="B29" s="401"/>
      <c r="C29" s="402"/>
      <c r="D29" s="403"/>
      <c r="E29" s="378" t="s">
        <v>188</v>
      </c>
      <c r="F29" s="379"/>
      <c r="G29" s="379"/>
      <c r="H29" s="379"/>
      <c r="I29" s="379"/>
      <c r="J29" s="379"/>
      <c r="K29" s="380"/>
      <c r="L29" s="375">
        <v>14</v>
      </c>
      <c r="M29" s="376"/>
      <c r="N29" s="376"/>
      <c r="O29" s="376"/>
      <c r="P29" s="377"/>
      <c r="Q29" s="375">
        <v>2660</v>
      </c>
      <c r="R29" s="376"/>
      <c r="S29" s="376"/>
      <c r="T29" s="376"/>
      <c r="U29" s="376"/>
      <c r="V29" s="377"/>
      <c r="W29" s="466"/>
      <c r="X29" s="467"/>
      <c r="Y29" s="468"/>
      <c r="Z29" s="378" t="s">
        <v>189</v>
      </c>
      <c r="AA29" s="379"/>
      <c r="AB29" s="379"/>
      <c r="AC29" s="379"/>
      <c r="AD29" s="379"/>
      <c r="AE29" s="379"/>
      <c r="AF29" s="379"/>
      <c r="AG29" s="380"/>
      <c r="AH29" s="375">
        <v>228</v>
      </c>
      <c r="AI29" s="376"/>
      <c r="AJ29" s="376"/>
      <c r="AK29" s="376"/>
      <c r="AL29" s="377"/>
      <c r="AM29" s="375">
        <v>759508</v>
      </c>
      <c r="AN29" s="376"/>
      <c r="AO29" s="376"/>
      <c r="AP29" s="376"/>
      <c r="AQ29" s="376"/>
      <c r="AR29" s="377"/>
      <c r="AS29" s="375">
        <v>3331</v>
      </c>
      <c r="AT29" s="376"/>
      <c r="AU29" s="376"/>
      <c r="AV29" s="376"/>
      <c r="AW29" s="376"/>
      <c r="AX29" s="435"/>
      <c r="AY29" s="442"/>
      <c r="AZ29" s="443"/>
      <c r="BA29" s="443"/>
      <c r="BB29" s="444"/>
      <c r="BC29" s="436" t="s">
        <v>190</v>
      </c>
      <c r="BD29" s="437"/>
      <c r="BE29" s="437"/>
      <c r="BF29" s="437"/>
      <c r="BG29" s="437"/>
      <c r="BH29" s="437"/>
      <c r="BI29" s="437"/>
      <c r="BJ29" s="437"/>
      <c r="BK29" s="437"/>
      <c r="BL29" s="437"/>
      <c r="BM29" s="438"/>
      <c r="BN29" s="422">
        <v>1115599</v>
      </c>
      <c r="BO29" s="423"/>
      <c r="BP29" s="423"/>
      <c r="BQ29" s="423"/>
      <c r="BR29" s="423"/>
      <c r="BS29" s="423"/>
      <c r="BT29" s="423"/>
      <c r="BU29" s="424"/>
      <c r="BV29" s="422">
        <v>1089199</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191</v>
      </c>
      <c r="X30" s="390"/>
      <c r="Y30" s="390"/>
      <c r="Z30" s="390"/>
      <c r="AA30" s="390"/>
      <c r="AB30" s="390"/>
      <c r="AC30" s="390"/>
      <c r="AD30" s="390"/>
      <c r="AE30" s="390"/>
      <c r="AF30" s="390"/>
      <c r="AG30" s="391"/>
      <c r="AH30" s="392">
        <v>99.1</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2310575</v>
      </c>
      <c r="BO30" s="457"/>
      <c r="BP30" s="457"/>
      <c r="BQ30" s="457"/>
      <c r="BR30" s="457"/>
      <c r="BS30" s="457"/>
      <c r="BT30" s="457"/>
      <c r="BU30" s="458"/>
      <c r="BV30" s="456">
        <v>1681996</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381" t="s">
        <v>192</v>
      </c>
      <c r="D32" s="381"/>
      <c r="E32" s="381"/>
      <c r="F32" s="381"/>
      <c r="G32" s="381"/>
      <c r="H32" s="381"/>
      <c r="I32" s="381"/>
      <c r="J32" s="381"/>
      <c r="K32" s="381"/>
      <c r="L32" s="381"/>
      <c r="M32" s="381"/>
      <c r="N32" s="381"/>
      <c r="O32" s="381"/>
      <c r="P32" s="381"/>
      <c r="Q32" s="381"/>
      <c r="R32" s="381"/>
      <c r="S32" s="381"/>
      <c r="U32" s="382" t="s">
        <v>193</v>
      </c>
      <c r="V32" s="382"/>
      <c r="W32" s="382"/>
      <c r="X32" s="382"/>
      <c r="Y32" s="382"/>
      <c r="Z32" s="382"/>
      <c r="AA32" s="382"/>
      <c r="AB32" s="382"/>
      <c r="AC32" s="382"/>
      <c r="AD32" s="382"/>
      <c r="AE32" s="382"/>
      <c r="AF32" s="382"/>
      <c r="AG32" s="382"/>
      <c r="AH32" s="382"/>
      <c r="AI32" s="382"/>
      <c r="AJ32" s="382"/>
      <c r="AK32" s="382"/>
      <c r="AM32" s="382" t="s">
        <v>194</v>
      </c>
      <c r="AN32" s="382"/>
      <c r="AO32" s="382"/>
      <c r="AP32" s="382"/>
      <c r="AQ32" s="382"/>
      <c r="AR32" s="382"/>
      <c r="AS32" s="382"/>
      <c r="AT32" s="382"/>
      <c r="AU32" s="382"/>
      <c r="AV32" s="382"/>
      <c r="AW32" s="382"/>
      <c r="AX32" s="382"/>
      <c r="AY32" s="382"/>
      <c r="AZ32" s="382"/>
      <c r="BA32" s="382"/>
      <c r="BB32" s="382"/>
      <c r="BC32" s="382"/>
      <c r="BE32" s="382" t="s">
        <v>195</v>
      </c>
      <c r="BF32" s="382"/>
      <c r="BG32" s="382"/>
      <c r="BH32" s="382"/>
      <c r="BI32" s="382"/>
      <c r="BJ32" s="382"/>
      <c r="BK32" s="382"/>
      <c r="BL32" s="382"/>
      <c r="BM32" s="382"/>
      <c r="BN32" s="382"/>
      <c r="BO32" s="382"/>
      <c r="BP32" s="382"/>
      <c r="BQ32" s="382"/>
      <c r="BR32" s="382"/>
      <c r="BS32" s="382"/>
      <c r="BT32" s="382"/>
      <c r="BU32" s="382"/>
      <c r="BW32" s="382" t="s">
        <v>196</v>
      </c>
      <c r="BX32" s="382"/>
      <c r="BY32" s="382"/>
      <c r="BZ32" s="382"/>
      <c r="CA32" s="382"/>
      <c r="CB32" s="382"/>
      <c r="CC32" s="382"/>
      <c r="CD32" s="382"/>
      <c r="CE32" s="382"/>
      <c r="CF32" s="382"/>
      <c r="CG32" s="382"/>
      <c r="CH32" s="382"/>
      <c r="CI32" s="382"/>
      <c r="CJ32" s="382"/>
      <c r="CK32" s="382"/>
      <c r="CL32" s="382"/>
      <c r="CM32" s="382"/>
      <c r="CO32" s="382" t="s">
        <v>197</v>
      </c>
      <c r="CP32" s="382"/>
      <c r="CQ32" s="382"/>
      <c r="CR32" s="382"/>
      <c r="CS32" s="382"/>
      <c r="CT32" s="382"/>
      <c r="CU32" s="382"/>
      <c r="CV32" s="382"/>
      <c r="CW32" s="382"/>
      <c r="CX32" s="382"/>
      <c r="CY32" s="382"/>
      <c r="CZ32" s="382"/>
      <c r="DA32" s="382"/>
      <c r="DB32" s="382"/>
      <c r="DC32" s="382"/>
      <c r="DD32" s="382"/>
      <c r="DE32" s="382"/>
      <c r="DI32" s="201"/>
    </row>
    <row r="33" spans="1:113" ht="13.5" customHeight="1">
      <c r="A33" s="178"/>
      <c r="B33" s="202"/>
      <c r="C33" s="374" t="s">
        <v>198</v>
      </c>
      <c r="D33" s="374"/>
      <c r="E33" s="373" t="s">
        <v>199</v>
      </c>
      <c r="F33" s="373"/>
      <c r="G33" s="373"/>
      <c r="H33" s="373"/>
      <c r="I33" s="373"/>
      <c r="J33" s="373"/>
      <c r="K33" s="373"/>
      <c r="L33" s="373"/>
      <c r="M33" s="373"/>
      <c r="N33" s="373"/>
      <c r="O33" s="373"/>
      <c r="P33" s="373"/>
      <c r="Q33" s="373"/>
      <c r="R33" s="373"/>
      <c r="S33" s="373"/>
      <c r="T33" s="203"/>
      <c r="U33" s="374" t="s">
        <v>200</v>
      </c>
      <c r="V33" s="374"/>
      <c r="W33" s="373" t="s">
        <v>201</v>
      </c>
      <c r="X33" s="373"/>
      <c r="Y33" s="373"/>
      <c r="Z33" s="373"/>
      <c r="AA33" s="373"/>
      <c r="AB33" s="373"/>
      <c r="AC33" s="373"/>
      <c r="AD33" s="373"/>
      <c r="AE33" s="373"/>
      <c r="AF33" s="373"/>
      <c r="AG33" s="373"/>
      <c r="AH33" s="373"/>
      <c r="AI33" s="373"/>
      <c r="AJ33" s="373"/>
      <c r="AK33" s="373"/>
      <c r="AL33" s="203"/>
      <c r="AM33" s="374" t="s">
        <v>202</v>
      </c>
      <c r="AN33" s="374"/>
      <c r="AO33" s="373" t="s">
        <v>199</v>
      </c>
      <c r="AP33" s="373"/>
      <c r="AQ33" s="373"/>
      <c r="AR33" s="373"/>
      <c r="AS33" s="373"/>
      <c r="AT33" s="373"/>
      <c r="AU33" s="373"/>
      <c r="AV33" s="373"/>
      <c r="AW33" s="373"/>
      <c r="AX33" s="373"/>
      <c r="AY33" s="373"/>
      <c r="AZ33" s="373"/>
      <c r="BA33" s="373"/>
      <c r="BB33" s="373"/>
      <c r="BC33" s="373"/>
      <c r="BD33" s="204"/>
      <c r="BE33" s="373" t="s">
        <v>203</v>
      </c>
      <c r="BF33" s="373"/>
      <c r="BG33" s="373" t="s">
        <v>204</v>
      </c>
      <c r="BH33" s="373"/>
      <c r="BI33" s="373"/>
      <c r="BJ33" s="373"/>
      <c r="BK33" s="373"/>
      <c r="BL33" s="373"/>
      <c r="BM33" s="373"/>
      <c r="BN33" s="373"/>
      <c r="BO33" s="373"/>
      <c r="BP33" s="373"/>
      <c r="BQ33" s="373"/>
      <c r="BR33" s="373"/>
      <c r="BS33" s="373"/>
      <c r="BT33" s="373"/>
      <c r="BU33" s="373"/>
      <c r="BV33" s="204"/>
      <c r="BW33" s="374" t="s">
        <v>203</v>
      </c>
      <c r="BX33" s="374"/>
      <c r="BY33" s="373" t="s">
        <v>205</v>
      </c>
      <c r="BZ33" s="373"/>
      <c r="CA33" s="373"/>
      <c r="CB33" s="373"/>
      <c r="CC33" s="373"/>
      <c r="CD33" s="373"/>
      <c r="CE33" s="373"/>
      <c r="CF33" s="373"/>
      <c r="CG33" s="373"/>
      <c r="CH33" s="373"/>
      <c r="CI33" s="373"/>
      <c r="CJ33" s="373"/>
      <c r="CK33" s="373"/>
      <c r="CL33" s="373"/>
      <c r="CM33" s="373"/>
      <c r="CN33" s="203"/>
      <c r="CO33" s="374" t="s">
        <v>202</v>
      </c>
      <c r="CP33" s="374"/>
      <c r="CQ33" s="373" t="s">
        <v>206</v>
      </c>
      <c r="CR33" s="373"/>
      <c r="CS33" s="373"/>
      <c r="CT33" s="373"/>
      <c r="CU33" s="373"/>
      <c r="CV33" s="373"/>
      <c r="CW33" s="373"/>
      <c r="CX33" s="373"/>
      <c r="CY33" s="373"/>
      <c r="CZ33" s="373"/>
      <c r="DA33" s="373"/>
      <c r="DB33" s="373"/>
      <c r="DC33" s="373"/>
      <c r="DD33" s="373"/>
      <c r="DE33" s="373"/>
      <c r="DF33" s="203"/>
      <c r="DG33" s="372" t="s">
        <v>207</v>
      </c>
      <c r="DH33" s="372"/>
      <c r="DI33" s="205"/>
    </row>
    <row r="34" spans="1:113" ht="32.25" customHeight="1">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伊佐市国民健康保険事業特別会計</v>
      </c>
      <c r="X34" s="371"/>
      <c r="Y34" s="371"/>
      <c r="Z34" s="371"/>
      <c r="AA34" s="371"/>
      <c r="AB34" s="371"/>
      <c r="AC34" s="371"/>
      <c r="AD34" s="371"/>
      <c r="AE34" s="371"/>
      <c r="AF34" s="371"/>
      <c r="AG34" s="371"/>
      <c r="AH34" s="371"/>
      <c r="AI34" s="371"/>
      <c r="AJ34" s="371"/>
      <c r="AK34" s="371"/>
      <c r="AL34" s="178"/>
      <c r="AM34" s="370">
        <f>IF(AO34="","",MAX(C34:D43,U34:V43)+1)</f>
        <v>6</v>
      </c>
      <c r="AN34" s="370"/>
      <c r="AO34" s="371" t="str">
        <f>IF('各会計、関係団体の財政状況及び健全化判断比率'!B32="","",'各会計、関係団体の財政状況及び健全化判断比率'!B32)</f>
        <v>伊佐市水道事業会計</v>
      </c>
      <c r="AP34" s="371"/>
      <c r="AQ34" s="371"/>
      <c r="AR34" s="371"/>
      <c r="AS34" s="371"/>
      <c r="AT34" s="371"/>
      <c r="AU34" s="371"/>
      <c r="AV34" s="371"/>
      <c r="AW34" s="371"/>
      <c r="AX34" s="371"/>
      <c r="AY34" s="371"/>
      <c r="AZ34" s="371"/>
      <c r="BA34" s="371"/>
      <c r="BB34" s="371"/>
      <c r="BC34" s="371"/>
      <c r="BD34" s="178"/>
      <c r="BE34" s="370">
        <f>IF(BG34="","",MAX(C34:D43,U34:V43,AM34:AN43)+1)</f>
        <v>7</v>
      </c>
      <c r="BF34" s="370"/>
      <c r="BG34" s="371" t="str">
        <f>IF('各会計、関係団体の財政状況及び健全化判断比率'!B33="","",'各会計、関係団体の財政状況及び健全化判断比率'!B33)</f>
        <v>伊佐市農業集落排水事業特別会計</v>
      </c>
      <c r="BH34" s="371"/>
      <c r="BI34" s="371"/>
      <c r="BJ34" s="371"/>
      <c r="BK34" s="371"/>
      <c r="BL34" s="371"/>
      <c r="BM34" s="371"/>
      <c r="BN34" s="371"/>
      <c r="BO34" s="371"/>
      <c r="BP34" s="371"/>
      <c r="BQ34" s="371"/>
      <c r="BR34" s="371"/>
      <c r="BS34" s="371"/>
      <c r="BT34" s="371"/>
      <c r="BU34" s="371"/>
      <c r="BV34" s="178"/>
      <c r="BW34" s="370">
        <f>IF(BY34="","",MAX(C34:D43,U34:V43,AM34:AN43,BE34:BF43)+1)</f>
        <v>8</v>
      </c>
      <c r="BX34" s="370"/>
      <c r="BY34" s="371" t="str">
        <f>IF('各会計、関係団体の財政状況及び健全化判断比率'!B68="","",'各会計、関係団体の財政状況及び健全化判断比率'!B68)</f>
        <v>伊佐湧水消防組合</v>
      </c>
      <c r="BZ34" s="371"/>
      <c r="CA34" s="371"/>
      <c r="CB34" s="371"/>
      <c r="CC34" s="371"/>
      <c r="CD34" s="371"/>
      <c r="CE34" s="371"/>
      <c r="CF34" s="371"/>
      <c r="CG34" s="371"/>
      <c r="CH34" s="371"/>
      <c r="CI34" s="371"/>
      <c r="CJ34" s="371"/>
      <c r="CK34" s="371"/>
      <c r="CL34" s="371"/>
      <c r="CM34" s="371"/>
      <c r="CN34" s="178"/>
      <c r="CO34" s="370">
        <f>IF(CQ34="","",MAX(C34:D43,U34:V43,AM34:AN43,BE34:BF43,BW34:BX43)+1)</f>
        <v>16</v>
      </c>
      <c r="CP34" s="370"/>
      <c r="CQ34" s="371" t="str">
        <f>IF('各会計、関係団体の財政状況及び健全化判断比率'!BS7="","",'各会計、関係団体の財政状況及び健全化判断比率'!BS7)</f>
        <v>菱刈泉熱開発</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伊佐市介護保険事業特別会計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9</v>
      </c>
      <c r="BX35" s="370"/>
      <c r="BY35" s="371" t="str">
        <f>IF('各会計、関係団体の財政状況及び健全化判断比率'!B69="","",'各会計、関係団体の財政状況及び健全化判断比率'!B69)</f>
        <v>伊佐北姶良環境管理組合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伊佐市後期高齢者医療特別会計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10</v>
      </c>
      <c r="BX36" s="370"/>
      <c r="BY36" s="371" t="str">
        <f>IF('各会計、関係団体の財政状況及び健全化判断比率'!B70="","",'各会計、関係団体の財政状況及び健全化判断比率'!B70)</f>
        <v>伊佐北姶良火葬場管理組合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f t="shared" si="4"/>
        <v>5</v>
      </c>
      <c r="V37" s="370"/>
      <c r="W37" s="371" t="str">
        <f>IF('各会計、関係団体の財政状況及び健全化判断比率'!B31="","",'各会計、関係団体の財政状況及び健全化判断比率'!B31)</f>
        <v>伊佐市介護サービス事業特別会計</v>
      </c>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11</v>
      </c>
      <c r="BX37" s="370"/>
      <c r="BY37" s="371" t="str">
        <f>IF('各会計、関係団体の財政状況及び健全化判断比率'!B71="","",'各会計、関係団体の財政状況及び健全化判断比率'!B71)</f>
        <v>大口地方卸売市場管理組合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12</v>
      </c>
      <c r="BX38" s="370"/>
      <c r="BY38" s="371" t="str">
        <f>IF('各会計、関係団体の財政状況及び健全化判断比率'!B72="","",'各会計、関係団体の財政状況及び健全化判断比率'!B72)</f>
        <v>姶良・伊佐地区介護保険組合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13</v>
      </c>
      <c r="BX39" s="370"/>
      <c r="BY39" s="371" t="str">
        <f>IF('各会計、関係団体の財政状況及び健全化判断比率'!B73="","",'各会計、関係団体の財政状況及び健全化判断比率'!B73)</f>
        <v>鹿児島県市町村総合事務組合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14</v>
      </c>
      <c r="BX40" s="370"/>
      <c r="BY40" s="371" t="str">
        <f>IF('各会計、関係団体の財政状況及び健全化判断比率'!B74="","",'各会計、関係団体の財政状況及び健全化判断比率'!B74)</f>
        <v>鹿児島県後期高齢者医療広域連合（一般会計）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15</v>
      </c>
      <c r="BX41" s="370"/>
      <c r="BY41" s="371" t="str">
        <f>IF('各会計、関係団体の財政状況及び健全化判断比率'!B75="","",'各会計、関係団体の財政状況及び健全化判断比率'!B75)</f>
        <v>鹿児島県後期高齢者医療広域連合（後期高齢者医療特別会計）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208</v>
      </c>
      <c r="E46" s="367" t="s">
        <v>209</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c r="E47" s="367" t="s">
        <v>210</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c r="E48" s="367" t="s">
        <v>211</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c r="E49" s="369" t="s">
        <v>212</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c r="E50" s="367" t="s">
        <v>213</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c r="E51" s="367" t="s">
        <v>214</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c r="E52" s="367" t="s">
        <v>215</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c r="E53" s="1240" t="s">
        <v>597</v>
      </c>
    </row>
    <row r="54" spans="5:113"/>
    <row r="55" spans="5:113"/>
    <row r="56" spans="5:113"/>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AL22" sqref="AL22:AO22"/>
    </sheetView>
  </sheetViews>
  <sheetFormatPr defaultColWidth="0" defaultRowHeight="0"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216</v>
      </c>
      <c r="DI1" s="746"/>
      <c r="DJ1" s="746"/>
      <c r="DK1" s="746"/>
      <c r="DL1" s="746"/>
      <c r="DM1" s="746"/>
      <c r="DN1" s="747"/>
      <c r="DO1" s="212"/>
      <c r="DP1" s="745" t="s">
        <v>217</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87" t="s">
        <v>219</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220</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221</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c r="B4" s="687" t="s">
        <v>1</v>
      </c>
      <c r="C4" s="688"/>
      <c r="D4" s="688"/>
      <c r="E4" s="688"/>
      <c r="F4" s="688"/>
      <c r="G4" s="688"/>
      <c r="H4" s="688"/>
      <c r="I4" s="688"/>
      <c r="J4" s="688"/>
      <c r="K4" s="688"/>
      <c r="L4" s="688"/>
      <c r="M4" s="688"/>
      <c r="N4" s="688"/>
      <c r="O4" s="688"/>
      <c r="P4" s="688"/>
      <c r="Q4" s="689"/>
      <c r="R4" s="687" t="s">
        <v>222</v>
      </c>
      <c r="S4" s="688"/>
      <c r="T4" s="688"/>
      <c r="U4" s="688"/>
      <c r="V4" s="688"/>
      <c r="W4" s="688"/>
      <c r="X4" s="688"/>
      <c r="Y4" s="689"/>
      <c r="Z4" s="687" t="s">
        <v>223</v>
      </c>
      <c r="AA4" s="688"/>
      <c r="AB4" s="688"/>
      <c r="AC4" s="689"/>
      <c r="AD4" s="687" t="s">
        <v>224</v>
      </c>
      <c r="AE4" s="688"/>
      <c r="AF4" s="688"/>
      <c r="AG4" s="688"/>
      <c r="AH4" s="688"/>
      <c r="AI4" s="688"/>
      <c r="AJ4" s="688"/>
      <c r="AK4" s="689"/>
      <c r="AL4" s="687" t="s">
        <v>223</v>
      </c>
      <c r="AM4" s="688"/>
      <c r="AN4" s="688"/>
      <c r="AO4" s="689"/>
      <c r="AP4" s="748" t="s">
        <v>225</v>
      </c>
      <c r="AQ4" s="748"/>
      <c r="AR4" s="748"/>
      <c r="AS4" s="748"/>
      <c r="AT4" s="748"/>
      <c r="AU4" s="748"/>
      <c r="AV4" s="748"/>
      <c r="AW4" s="748"/>
      <c r="AX4" s="748"/>
      <c r="AY4" s="748"/>
      <c r="AZ4" s="748"/>
      <c r="BA4" s="748"/>
      <c r="BB4" s="748"/>
      <c r="BC4" s="748"/>
      <c r="BD4" s="748"/>
      <c r="BE4" s="748"/>
      <c r="BF4" s="748"/>
      <c r="BG4" s="748" t="s">
        <v>226</v>
      </c>
      <c r="BH4" s="748"/>
      <c r="BI4" s="748"/>
      <c r="BJ4" s="748"/>
      <c r="BK4" s="748"/>
      <c r="BL4" s="748"/>
      <c r="BM4" s="748"/>
      <c r="BN4" s="748"/>
      <c r="BO4" s="748" t="s">
        <v>223</v>
      </c>
      <c r="BP4" s="748"/>
      <c r="BQ4" s="748"/>
      <c r="BR4" s="748"/>
      <c r="BS4" s="748" t="s">
        <v>227</v>
      </c>
      <c r="BT4" s="748"/>
      <c r="BU4" s="748"/>
      <c r="BV4" s="748"/>
      <c r="BW4" s="748"/>
      <c r="BX4" s="748"/>
      <c r="BY4" s="748"/>
      <c r="BZ4" s="748"/>
      <c r="CA4" s="748"/>
      <c r="CB4" s="748"/>
      <c r="CD4" s="730" t="s">
        <v>228</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1" customFormat="1" ht="11.25" customHeight="1">
      <c r="B5" s="695" t="s">
        <v>229</v>
      </c>
      <c r="C5" s="696"/>
      <c r="D5" s="696"/>
      <c r="E5" s="696"/>
      <c r="F5" s="696"/>
      <c r="G5" s="696"/>
      <c r="H5" s="696"/>
      <c r="I5" s="696"/>
      <c r="J5" s="696"/>
      <c r="K5" s="696"/>
      <c r="L5" s="696"/>
      <c r="M5" s="696"/>
      <c r="N5" s="696"/>
      <c r="O5" s="696"/>
      <c r="P5" s="696"/>
      <c r="Q5" s="697"/>
      <c r="R5" s="681">
        <v>3351231</v>
      </c>
      <c r="S5" s="682"/>
      <c r="T5" s="682"/>
      <c r="U5" s="682"/>
      <c r="V5" s="682"/>
      <c r="W5" s="682"/>
      <c r="X5" s="682"/>
      <c r="Y5" s="725"/>
      <c r="Z5" s="743">
        <v>16.100000000000001</v>
      </c>
      <c r="AA5" s="743"/>
      <c r="AB5" s="743"/>
      <c r="AC5" s="743"/>
      <c r="AD5" s="744">
        <v>3351231</v>
      </c>
      <c r="AE5" s="744"/>
      <c r="AF5" s="744"/>
      <c r="AG5" s="744"/>
      <c r="AH5" s="744"/>
      <c r="AI5" s="744"/>
      <c r="AJ5" s="744"/>
      <c r="AK5" s="744"/>
      <c r="AL5" s="726">
        <v>34.4</v>
      </c>
      <c r="AM5" s="700"/>
      <c r="AN5" s="700"/>
      <c r="AO5" s="727"/>
      <c r="AP5" s="695" t="s">
        <v>230</v>
      </c>
      <c r="AQ5" s="696"/>
      <c r="AR5" s="696"/>
      <c r="AS5" s="696"/>
      <c r="AT5" s="696"/>
      <c r="AU5" s="696"/>
      <c r="AV5" s="696"/>
      <c r="AW5" s="696"/>
      <c r="AX5" s="696"/>
      <c r="AY5" s="696"/>
      <c r="AZ5" s="696"/>
      <c r="BA5" s="696"/>
      <c r="BB5" s="696"/>
      <c r="BC5" s="696"/>
      <c r="BD5" s="696"/>
      <c r="BE5" s="696"/>
      <c r="BF5" s="697"/>
      <c r="BG5" s="628">
        <v>3351205</v>
      </c>
      <c r="BH5" s="629"/>
      <c r="BI5" s="629"/>
      <c r="BJ5" s="629"/>
      <c r="BK5" s="629"/>
      <c r="BL5" s="629"/>
      <c r="BM5" s="629"/>
      <c r="BN5" s="630"/>
      <c r="BO5" s="655">
        <v>100</v>
      </c>
      <c r="BP5" s="655"/>
      <c r="BQ5" s="655"/>
      <c r="BR5" s="655"/>
      <c r="BS5" s="656">
        <v>62047</v>
      </c>
      <c r="BT5" s="656"/>
      <c r="BU5" s="656"/>
      <c r="BV5" s="656"/>
      <c r="BW5" s="656"/>
      <c r="BX5" s="656"/>
      <c r="BY5" s="656"/>
      <c r="BZ5" s="656"/>
      <c r="CA5" s="656"/>
      <c r="CB5" s="723"/>
      <c r="CD5" s="730" t="s">
        <v>225</v>
      </c>
      <c r="CE5" s="731"/>
      <c r="CF5" s="731"/>
      <c r="CG5" s="731"/>
      <c r="CH5" s="731"/>
      <c r="CI5" s="731"/>
      <c r="CJ5" s="731"/>
      <c r="CK5" s="731"/>
      <c r="CL5" s="731"/>
      <c r="CM5" s="731"/>
      <c r="CN5" s="731"/>
      <c r="CO5" s="731"/>
      <c r="CP5" s="731"/>
      <c r="CQ5" s="732"/>
      <c r="CR5" s="730" t="s">
        <v>231</v>
      </c>
      <c r="CS5" s="731"/>
      <c r="CT5" s="731"/>
      <c r="CU5" s="731"/>
      <c r="CV5" s="731"/>
      <c r="CW5" s="731"/>
      <c r="CX5" s="731"/>
      <c r="CY5" s="732"/>
      <c r="CZ5" s="730" t="s">
        <v>223</v>
      </c>
      <c r="DA5" s="731"/>
      <c r="DB5" s="731"/>
      <c r="DC5" s="732"/>
      <c r="DD5" s="730" t="s">
        <v>232</v>
      </c>
      <c r="DE5" s="731"/>
      <c r="DF5" s="731"/>
      <c r="DG5" s="731"/>
      <c r="DH5" s="731"/>
      <c r="DI5" s="731"/>
      <c r="DJ5" s="731"/>
      <c r="DK5" s="731"/>
      <c r="DL5" s="731"/>
      <c r="DM5" s="731"/>
      <c r="DN5" s="731"/>
      <c r="DO5" s="731"/>
      <c r="DP5" s="732"/>
      <c r="DQ5" s="730" t="s">
        <v>233</v>
      </c>
      <c r="DR5" s="731"/>
      <c r="DS5" s="731"/>
      <c r="DT5" s="731"/>
      <c r="DU5" s="731"/>
      <c r="DV5" s="731"/>
      <c r="DW5" s="731"/>
      <c r="DX5" s="731"/>
      <c r="DY5" s="731"/>
      <c r="DZ5" s="731"/>
      <c r="EA5" s="731"/>
      <c r="EB5" s="731"/>
      <c r="EC5" s="732"/>
    </row>
    <row r="6" spans="2:143" ht="11.25" customHeight="1">
      <c r="B6" s="625" t="s">
        <v>234</v>
      </c>
      <c r="C6" s="626"/>
      <c r="D6" s="626"/>
      <c r="E6" s="626"/>
      <c r="F6" s="626"/>
      <c r="G6" s="626"/>
      <c r="H6" s="626"/>
      <c r="I6" s="626"/>
      <c r="J6" s="626"/>
      <c r="K6" s="626"/>
      <c r="L6" s="626"/>
      <c r="M6" s="626"/>
      <c r="N6" s="626"/>
      <c r="O6" s="626"/>
      <c r="P6" s="626"/>
      <c r="Q6" s="627"/>
      <c r="R6" s="628">
        <v>190512</v>
      </c>
      <c r="S6" s="629"/>
      <c r="T6" s="629"/>
      <c r="U6" s="629"/>
      <c r="V6" s="629"/>
      <c r="W6" s="629"/>
      <c r="X6" s="629"/>
      <c r="Y6" s="630"/>
      <c r="Z6" s="655">
        <v>0.9</v>
      </c>
      <c r="AA6" s="655"/>
      <c r="AB6" s="655"/>
      <c r="AC6" s="655"/>
      <c r="AD6" s="656">
        <v>190512</v>
      </c>
      <c r="AE6" s="656"/>
      <c r="AF6" s="656"/>
      <c r="AG6" s="656"/>
      <c r="AH6" s="656"/>
      <c r="AI6" s="656"/>
      <c r="AJ6" s="656"/>
      <c r="AK6" s="656"/>
      <c r="AL6" s="631">
        <v>2</v>
      </c>
      <c r="AM6" s="632"/>
      <c r="AN6" s="632"/>
      <c r="AO6" s="657"/>
      <c r="AP6" s="625" t="s">
        <v>235</v>
      </c>
      <c r="AQ6" s="626"/>
      <c r="AR6" s="626"/>
      <c r="AS6" s="626"/>
      <c r="AT6" s="626"/>
      <c r="AU6" s="626"/>
      <c r="AV6" s="626"/>
      <c r="AW6" s="626"/>
      <c r="AX6" s="626"/>
      <c r="AY6" s="626"/>
      <c r="AZ6" s="626"/>
      <c r="BA6" s="626"/>
      <c r="BB6" s="626"/>
      <c r="BC6" s="626"/>
      <c r="BD6" s="626"/>
      <c r="BE6" s="626"/>
      <c r="BF6" s="627"/>
      <c r="BG6" s="628">
        <v>3351205</v>
      </c>
      <c r="BH6" s="629"/>
      <c r="BI6" s="629"/>
      <c r="BJ6" s="629"/>
      <c r="BK6" s="629"/>
      <c r="BL6" s="629"/>
      <c r="BM6" s="629"/>
      <c r="BN6" s="630"/>
      <c r="BO6" s="655">
        <v>100</v>
      </c>
      <c r="BP6" s="655"/>
      <c r="BQ6" s="655"/>
      <c r="BR6" s="655"/>
      <c r="BS6" s="656">
        <v>62047</v>
      </c>
      <c r="BT6" s="656"/>
      <c r="BU6" s="656"/>
      <c r="BV6" s="656"/>
      <c r="BW6" s="656"/>
      <c r="BX6" s="656"/>
      <c r="BY6" s="656"/>
      <c r="BZ6" s="656"/>
      <c r="CA6" s="656"/>
      <c r="CB6" s="723"/>
      <c r="CD6" s="684" t="s">
        <v>236</v>
      </c>
      <c r="CE6" s="685"/>
      <c r="CF6" s="685"/>
      <c r="CG6" s="685"/>
      <c r="CH6" s="685"/>
      <c r="CI6" s="685"/>
      <c r="CJ6" s="685"/>
      <c r="CK6" s="685"/>
      <c r="CL6" s="685"/>
      <c r="CM6" s="685"/>
      <c r="CN6" s="685"/>
      <c r="CO6" s="685"/>
      <c r="CP6" s="685"/>
      <c r="CQ6" s="686"/>
      <c r="CR6" s="628">
        <v>124812</v>
      </c>
      <c r="CS6" s="629"/>
      <c r="CT6" s="629"/>
      <c r="CU6" s="629"/>
      <c r="CV6" s="629"/>
      <c r="CW6" s="629"/>
      <c r="CX6" s="629"/>
      <c r="CY6" s="630"/>
      <c r="CZ6" s="726">
        <v>0.7</v>
      </c>
      <c r="DA6" s="700"/>
      <c r="DB6" s="700"/>
      <c r="DC6" s="729"/>
      <c r="DD6" s="634" t="s">
        <v>129</v>
      </c>
      <c r="DE6" s="629"/>
      <c r="DF6" s="629"/>
      <c r="DG6" s="629"/>
      <c r="DH6" s="629"/>
      <c r="DI6" s="629"/>
      <c r="DJ6" s="629"/>
      <c r="DK6" s="629"/>
      <c r="DL6" s="629"/>
      <c r="DM6" s="629"/>
      <c r="DN6" s="629"/>
      <c r="DO6" s="629"/>
      <c r="DP6" s="630"/>
      <c r="DQ6" s="634">
        <v>124812</v>
      </c>
      <c r="DR6" s="629"/>
      <c r="DS6" s="629"/>
      <c r="DT6" s="629"/>
      <c r="DU6" s="629"/>
      <c r="DV6" s="629"/>
      <c r="DW6" s="629"/>
      <c r="DX6" s="629"/>
      <c r="DY6" s="629"/>
      <c r="DZ6" s="629"/>
      <c r="EA6" s="629"/>
      <c r="EB6" s="629"/>
      <c r="EC6" s="669"/>
    </row>
    <row r="7" spans="2:143" ht="11.25" customHeight="1">
      <c r="B7" s="625" t="s">
        <v>237</v>
      </c>
      <c r="C7" s="626"/>
      <c r="D7" s="626"/>
      <c r="E7" s="626"/>
      <c r="F7" s="626"/>
      <c r="G7" s="626"/>
      <c r="H7" s="626"/>
      <c r="I7" s="626"/>
      <c r="J7" s="626"/>
      <c r="K7" s="626"/>
      <c r="L7" s="626"/>
      <c r="M7" s="626"/>
      <c r="N7" s="626"/>
      <c r="O7" s="626"/>
      <c r="P7" s="626"/>
      <c r="Q7" s="627"/>
      <c r="R7" s="628">
        <v>1298</v>
      </c>
      <c r="S7" s="629"/>
      <c r="T7" s="629"/>
      <c r="U7" s="629"/>
      <c r="V7" s="629"/>
      <c r="W7" s="629"/>
      <c r="X7" s="629"/>
      <c r="Y7" s="630"/>
      <c r="Z7" s="655">
        <v>0</v>
      </c>
      <c r="AA7" s="655"/>
      <c r="AB7" s="655"/>
      <c r="AC7" s="655"/>
      <c r="AD7" s="656">
        <v>1298</v>
      </c>
      <c r="AE7" s="656"/>
      <c r="AF7" s="656"/>
      <c r="AG7" s="656"/>
      <c r="AH7" s="656"/>
      <c r="AI7" s="656"/>
      <c r="AJ7" s="656"/>
      <c r="AK7" s="656"/>
      <c r="AL7" s="631">
        <v>0</v>
      </c>
      <c r="AM7" s="632"/>
      <c r="AN7" s="632"/>
      <c r="AO7" s="657"/>
      <c r="AP7" s="625" t="s">
        <v>238</v>
      </c>
      <c r="AQ7" s="626"/>
      <c r="AR7" s="626"/>
      <c r="AS7" s="626"/>
      <c r="AT7" s="626"/>
      <c r="AU7" s="626"/>
      <c r="AV7" s="626"/>
      <c r="AW7" s="626"/>
      <c r="AX7" s="626"/>
      <c r="AY7" s="626"/>
      <c r="AZ7" s="626"/>
      <c r="BA7" s="626"/>
      <c r="BB7" s="626"/>
      <c r="BC7" s="626"/>
      <c r="BD7" s="626"/>
      <c r="BE7" s="626"/>
      <c r="BF7" s="627"/>
      <c r="BG7" s="628">
        <v>1104757</v>
      </c>
      <c r="BH7" s="629"/>
      <c r="BI7" s="629"/>
      <c r="BJ7" s="629"/>
      <c r="BK7" s="629"/>
      <c r="BL7" s="629"/>
      <c r="BM7" s="629"/>
      <c r="BN7" s="630"/>
      <c r="BO7" s="655">
        <v>33</v>
      </c>
      <c r="BP7" s="655"/>
      <c r="BQ7" s="655"/>
      <c r="BR7" s="655"/>
      <c r="BS7" s="656">
        <v>62047</v>
      </c>
      <c r="BT7" s="656"/>
      <c r="BU7" s="656"/>
      <c r="BV7" s="656"/>
      <c r="BW7" s="656"/>
      <c r="BX7" s="656"/>
      <c r="BY7" s="656"/>
      <c r="BZ7" s="656"/>
      <c r="CA7" s="656"/>
      <c r="CB7" s="723"/>
      <c r="CD7" s="670" t="s">
        <v>239</v>
      </c>
      <c r="CE7" s="667"/>
      <c r="CF7" s="667"/>
      <c r="CG7" s="667"/>
      <c r="CH7" s="667"/>
      <c r="CI7" s="667"/>
      <c r="CJ7" s="667"/>
      <c r="CK7" s="667"/>
      <c r="CL7" s="667"/>
      <c r="CM7" s="667"/>
      <c r="CN7" s="667"/>
      <c r="CO7" s="667"/>
      <c r="CP7" s="667"/>
      <c r="CQ7" s="668"/>
      <c r="CR7" s="628">
        <v>2557009</v>
      </c>
      <c r="CS7" s="629"/>
      <c r="CT7" s="629"/>
      <c r="CU7" s="629"/>
      <c r="CV7" s="629"/>
      <c r="CW7" s="629"/>
      <c r="CX7" s="629"/>
      <c r="CY7" s="630"/>
      <c r="CZ7" s="655">
        <v>13.4</v>
      </c>
      <c r="DA7" s="655"/>
      <c r="DB7" s="655"/>
      <c r="DC7" s="655"/>
      <c r="DD7" s="634">
        <v>337021</v>
      </c>
      <c r="DE7" s="629"/>
      <c r="DF7" s="629"/>
      <c r="DG7" s="629"/>
      <c r="DH7" s="629"/>
      <c r="DI7" s="629"/>
      <c r="DJ7" s="629"/>
      <c r="DK7" s="629"/>
      <c r="DL7" s="629"/>
      <c r="DM7" s="629"/>
      <c r="DN7" s="629"/>
      <c r="DO7" s="629"/>
      <c r="DP7" s="630"/>
      <c r="DQ7" s="634">
        <v>2214482</v>
      </c>
      <c r="DR7" s="629"/>
      <c r="DS7" s="629"/>
      <c r="DT7" s="629"/>
      <c r="DU7" s="629"/>
      <c r="DV7" s="629"/>
      <c r="DW7" s="629"/>
      <c r="DX7" s="629"/>
      <c r="DY7" s="629"/>
      <c r="DZ7" s="629"/>
      <c r="EA7" s="629"/>
      <c r="EB7" s="629"/>
      <c r="EC7" s="669"/>
    </row>
    <row r="8" spans="2:143" ht="11.25" customHeight="1">
      <c r="B8" s="625" t="s">
        <v>240</v>
      </c>
      <c r="C8" s="626"/>
      <c r="D8" s="626"/>
      <c r="E8" s="626"/>
      <c r="F8" s="626"/>
      <c r="G8" s="626"/>
      <c r="H8" s="626"/>
      <c r="I8" s="626"/>
      <c r="J8" s="626"/>
      <c r="K8" s="626"/>
      <c r="L8" s="626"/>
      <c r="M8" s="626"/>
      <c r="N8" s="626"/>
      <c r="O8" s="626"/>
      <c r="P8" s="626"/>
      <c r="Q8" s="627"/>
      <c r="R8" s="628">
        <v>5393</v>
      </c>
      <c r="S8" s="629"/>
      <c r="T8" s="629"/>
      <c r="U8" s="629"/>
      <c r="V8" s="629"/>
      <c r="W8" s="629"/>
      <c r="X8" s="629"/>
      <c r="Y8" s="630"/>
      <c r="Z8" s="655">
        <v>0</v>
      </c>
      <c r="AA8" s="655"/>
      <c r="AB8" s="655"/>
      <c r="AC8" s="655"/>
      <c r="AD8" s="656">
        <v>5393</v>
      </c>
      <c r="AE8" s="656"/>
      <c r="AF8" s="656"/>
      <c r="AG8" s="656"/>
      <c r="AH8" s="656"/>
      <c r="AI8" s="656"/>
      <c r="AJ8" s="656"/>
      <c r="AK8" s="656"/>
      <c r="AL8" s="631">
        <v>0.1</v>
      </c>
      <c r="AM8" s="632"/>
      <c r="AN8" s="632"/>
      <c r="AO8" s="657"/>
      <c r="AP8" s="625" t="s">
        <v>241</v>
      </c>
      <c r="AQ8" s="626"/>
      <c r="AR8" s="626"/>
      <c r="AS8" s="626"/>
      <c r="AT8" s="626"/>
      <c r="AU8" s="626"/>
      <c r="AV8" s="626"/>
      <c r="AW8" s="626"/>
      <c r="AX8" s="626"/>
      <c r="AY8" s="626"/>
      <c r="AZ8" s="626"/>
      <c r="BA8" s="626"/>
      <c r="BB8" s="626"/>
      <c r="BC8" s="626"/>
      <c r="BD8" s="626"/>
      <c r="BE8" s="626"/>
      <c r="BF8" s="627"/>
      <c r="BG8" s="628">
        <v>38586</v>
      </c>
      <c r="BH8" s="629"/>
      <c r="BI8" s="629"/>
      <c r="BJ8" s="629"/>
      <c r="BK8" s="629"/>
      <c r="BL8" s="629"/>
      <c r="BM8" s="629"/>
      <c r="BN8" s="630"/>
      <c r="BO8" s="655">
        <v>1.2</v>
      </c>
      <c r="BP8" s="655"/>
      <c r="BQ8" s="655"/>
      <c r="BR8" s="655"/>
      <c r="BS8" s="656" t="s">
        <v>129</v>
      </c>
      <c r="BT8" s="656"/>
      <c r="BU8" s="656"/>
      <c r="BV8" s="656"/>
      <c r="BW8" s="656"/>
      <c r="BX8" s="656"/>
      <c r="BY8" s="656"/>
      <c r="BZ8" s="656"/>
      <c r="CA8" s="656"/>
      <c r="CB8" s="723"/>
      <c r="CD8" s="670" t="s">
        <v>242</v>
      </c>
      <c r="CE8" s="667"/>
      <c r="CF8" s="667"/>
      <c r="CG8" s="667"/>
      <c r="CH8" s="667"/>
      <c r="CI8" s="667"/>
      <c r="CJ8" s="667"/>
      <c r="CK8" s="667"/>
      <c r="CL8" s="667"/>
      <c r="CM8" s="667"/>
      <c r="CN8" s="667"/>
      <c r="CO8" s="667"/>
      <c r="CP8" s="667"/>
      <c r="CQ8" s="668"/>
      <c r="CR8" s="628">
        <v>7194925</v>
      </c>
      <c r="CS8" s="629"/>
      <c r="CT8" s="629"/>
      <c r="CU8" s="629"/>
      <c r="CV8" s="629"/>
      <c r="CW8" s="629"/>
      <c r="CX8" s="629"/>
      <c r="CY8" s="630"/>
      <c r="CZ8" s="655">
        <v>37.799999999999997</v>
      </c>
      <c r="DA8" s="655"/>
      <c r="DB8" s="655"/>
      <c r="DC8" s="655"/>
      <c r="DD8" s="634">
        <v>470341</v>
      </c>
      <c r="DE8" s="629"/>
      <c r="DF8" s="629"/>
      <c r="DG8" s="629"/>
      <c r="DH8" s="629"/>
      <c r="DI8" s="629"/>
      <c r="DJ8" s="629"/>
      <c r="DK8" s="629"/>
      <c r="DL8" s="629"/>
      <c r="DM8" s="629"/>
      <c r="DN8" s="629"/>
      <c r="DO8" s="629"/>
      <c r="DP8" s="630"/>
      <c r="DQ8" s="634">
        <v>2730353</v>
      </c>
      <c r="DR8" s="629"/>
      <c r="DS8" s="629"/>
      <c r="DT8" s="629"/>
      <c r="DU8" s="629"/>
      <c r="DV8" s="629"/>
      <c r="DW8" s="629"/>
      <c r="DX8" s="629"/>
      <c r="DY8" s="629"/>
      <c r="DZ8" s="629"/>
      <c r="EA8" s="629"/>
      <c r="EB8" s="629"/>
      <c r="EC8" s="669"/>
    </row>
    <row r="9" spans="2:143" ht="11.25" customHeight="1">
      <c r="B9" s="625" t="s">
        <v>243</v>
      </c>
      <c r="C9" s="626"/>
      <c r="D9" s="626"/>
      <c r="E9" s="626"/>
      <c r="F9" s="626"/>
      <c r="G9" s="626"/>
      <c r="H9" s="626"/>
      <c r="I9" s="626"/>
      <c r="J9" s="626"/>
      <c r="K9" s="626"/>
      <c r="L9" s="626"/>
      <c r="M9" s="626"/>
      <c r="N9" s="626"/>
      <c r="O9" s="626"/>
      <c r="P9" s="626"/>
      <c r="Q9" s="627"/>
      <c r="R9" s="628">
        <v>7474</v>
      </c>
      <c r="S9" s="629"/>
      <c r="T9" s="629"/>
      <c r="U9" s="629"/>
      <c r="V9" s="629"/>
      <c r="W9" s="629"/>
      <c r="X9" s="629"/>
      <c r="Y9" s="630"/>
      <c r="Z9" s="655">
        <v>0</v>
      </c>
      <c r="AA9" s="655"/>
      <c r="AB9" s="655"/>
      <c r="AC9" s="655"/>
      <c r="AD9" s="656">
        <v>7474</v>
      </c>
      <c r="AE9" s="656"/>
      <c r="AF9" s="656"/>
      <c r="AG9" s="656"/>
      <c r="AH9" s="656"/>
      <c r="AI9" s="656"/>
      <c r="AJ9" s="656"/>
      <c r="AK9" s="656"/>
      <c r="AL9" s="631">
        <v>0.1</v>
      </c>
      <c r="AM9" s="632"/>
      <c r="AN9" s="632"/>
      <c r="AO9" s="657"/>
      <c r="AP9" s="625" t="s">
        <v>244</v>
      </c>
      <c r="AQ9" s="626"/>
      <c r="AR9" s="626"/>
      <c r="AS9" s="626"/>
      <c r="AT9" s="626"/>
      <c r="AU9" s="626"/>
      <c r="AV9" s="626"/>
      <c r="AW9" s="626"/>
      <c r="AX9" s="626"/>
      <c r="AY9" s="626"/>
      <c r="AZ9" s="626"/>
      <c r="BA9" s="626"/>
      <c r="BB9" s="626"/>
      <c r="BC9" s="626"/>
      <c r="BD9" s="626"/>
      <c r="BE9" s="626"/>
      <c r="BF9" s="627"/>
      <c r="BG9" s="628">
        <v>792997</v>
      </c>
      <c r="BH9" s="629"/>
      <c r="BI9" s="629"/>
      <c r="BJ9" s="629"/>
      <c r="BK9" s="629"/>
      <c r="BL9" s="629"/>
      <c r="BM9" s="629"/>
      <c r="BN9" s="630"/>
      <c r="BO9" s="655">
        <v>23.7</v>
      </c>
      <c r="BP9" s="655"/>
      <c r="BQ9" s="655"/>
      <c r="BR9" s="655"/>
      <c r="BS9" s="656" t="s">
        <v>129</v>
      </c>
      <c r="BT9" s="656"/>
      <c r="BU9" s="656"/>
      <c r="BV9" s="656"/>
      <c r="BW9" s="656"/>
      <c r="BX9" s="656"/>
      <c r="BY9" s="656"/>
      <c r="BZ9" s="656"/>
      <c r="CA9" s="656"/>
      <c r="CB9" s="723"/>
      <c r="CD9" s="670" t="s">
        <v>245</v>
      </c>
      <c r="CE9" s="667"/>
      <c r="CF9" s="667"/>
      <c r="CG9" s="667"/>
      <c r="CH9" s="667"/>
      <c r="CI9" s="667"/>
      <c r="CJ9" s="667"/>
      <c r="CK9" s="667"/>
      <c r="CL9" s="667"/>
      <c r="CM9" s="667"/>
      <c r="CN9" s="667"/>
      <c r="CO9" s="667"/>
      <c r="CP9" s="667"/>
      <c r="CQ9" s="668"/>
      <c r="CR9" s="628">
        <v>1348101</v>
      </c>
      <c r="CS9" s="629"/>
      <c r="CT9" s="629"/>
      <c r="CU9" s="629"/>
      <c r="CV9" s="629"/>
      <c r="CW9" s="629"/>
      <c r="CX9" s="629"/>
      <c r="CY9" s="630"/>
      <c r="CZ9" s="655">
        <v>7.1</v>
      </c>
      <c r="DA9" s="655"/>
      <c r="DB9" s="655"/>
      <c r="DC9" s="655"/>
      <c r="DD9" s="634">
        <v>25583</v>
      </c>
      <c r="DE9" s="629"/>
      <c r="DF9" s="629"/>
      <c r="DG9" s="629"/>
      <c r="DH9" s="629"/>
      <c r="DI9" s="629"/>
      <c r="DJ9" s="629"/>
      <c r="DK9" s="629"/>
      <c r="DL9" s="629"/>
      <c r="DM9" s="629"/>
      <c r="DN9" s="629"/>
      <c r="DO9" s="629"/>
      <c r="DP9" s="630"/>
      <c r="DQ9" s="634">
        <v>1043608</v>
      </c>
      <c r="DR9" s="629"/>
      <c r="DS9" s="629"/>
      <c r="DT9" s="629"/>
      <c r="DU9" s="629"/>
      <c r="DV9" s="629"/>
      <c r="DW9" s="629"/>
      <c r="DX9" s="629"/>
      <c r="DY9" s="629"/>
      <c r="DZ9" s="629"/>
      <c r="EA9" s="629"/>
      <c r="EB9" s="629"/>
      <c r="EC9" s="669"/>
    </row>
    <row r="10" spans="2:143" ht="11.25" customHeight="1">
      <c r="B10" s="625" t="s">
        <v>246</v>
      </c>
      <c r="C10" s="626"/>
      <c r="D10" s="626"/>
      <c r="E10" s="626"/>
      <c r="F10" s="626"/>
      <c r="G10" s="626"/>
      <c r="H10" s="626"/>
      <c r="I10" s="626"/>
      <c r="J10" s="626"/>
      <c r="K10" s="626"/>
      <c r="L10" s="626"/>
      <c r="M10" s="626"/>
      <c r="N10" s="626"/>
      <c r="O10" s="626"/>
      <c r="P10" s="626"/>
      <c r="Q10" s="627"/>
      <c r="R10" s="628" t="s">
        <v>129</v>
      </c>
      <c r="S10" s="629"/>
      <c r="T10" s="629"/>
      <c r="U10" s="629"/>
      <c r="V10" s="629"/>
      <c r="W10" s="629"/>
      <c r="X10" s="629"/>
      <c r="Y10" s="630"/>
      <c r="Z10" s="655" t="s">
        <v>129</v>
      </c>
      <c r="AA10" s="655"/>
      <c r="AB10" s="655"/>
      <c r="AC10" s="655"/>
      <c r="AD10" s="656" t="s">
        <v>129</v>
      </c>
      <c r="AE10" s="656"/>
      <c r="AF10" s="656"/>
      <c r="AG10" s="656"/>
      <c r="AH10" s="656"/>
      <c r="AI10" s="656"/>
      <c r="AJ10" s="656"/>
      <c r="AK10" s="656"/>
      <c r="AL10" s="631" t="s">
        <v>129</v>
      </c>
      <c r="AM10" s="632"/>
      <c r="AN10" s="632"/>
      <c r="AO10" s="657"/>
      <c r="AP10" s="625" t="s">
        <v>247</v>
      </c>
      <c r="AQ10" s="626"/>
      <c r="AR10" s="626"/>
      <c r="AS10" s="626"/>
      <c r="AT10" s="626"/>
      <c r="AU10" s="626"/>
      <c r="AV10" s="626"/>
      <c r="AW10" s="626"/>
      <c r="AX10" s="626"/>
      <c r="AY10" s="626"/>
      <c r="AZ10" s="626"/>
      <c r="BA10" s="626"/>
      <c r="BB10" s="626"/>
      <c r="BC10" s="626"/>
      <c r="BD10" s="626"/>
      <c r="BE10" s="626"/>
      <c r="BF10" s="627"/>
      <c r="BG10" s="628">
        <v>55806</v>
      </c>
      <c r="BH10" s="629"/>
      <c r="BI10" s="629"/>
      <c r="BJ10" s="629"/>
      <c r="BK10" s="629"/>
      <c r="BL10" s="629"/>
      <c r="BM10" s="629"/>
      <c r="BN10" s="630"/>
      <c r="BO10" s="655">
        <v>1.7</v>
      </c>
      <c r="BP10" s="655"/>
      <c r="BQ10" s="655"/>
      <c r="BR10" s="655"/>
      <c r="BS10" s="656" t="s">
        <v>129</v>
      </c>
      <c r="BT10" s="656"/>
      <c r="BU10" s="656"/>
      <c r="BV10" s="656"/>
      <c r="BW10" s="656"/>
      <c r="BX10" s="656"/>
      <c r="BY10" s="656"/>
      <c r="BZ10" s="656"/>
      <c r="CA10" s="656"/>
      <c r="CB10" s="723"/>
      <c r="CD10" s="670" t="s">
        <v>248</v>
      </c>
      <c r="CE10" s="667"/>
      <c r="CF10" s="667"/>
      <c r="CG10" s="667"/>
      <c r="CH10" s="667"/>
      <c r="CI10" s="667"/>
      <c r="CJ10" s="667"/>
      <c r="CK10" s="667"/>
      <c r="CL10" s="667"/>
      <c r="CM10" s="667"/>
      <c r="CN10" s="667"/>
      <c r="CO10" s="667"/>
      <c r="CP10" s="667"/>
      <c r="CQ10" s="668"/>
      <c r="CR10" s="628">
        <v>7050</v>
      </c>
      <c r="CS10" s="629"/>
      <c r="CT10" s="629"/>
      <c r="CU10" s="629"/>
      <c r="CV10" s="629"/>
      <c r="CW10" s="629"/>
      <c r="CX10" s="629"/>
      <c r="CY10" s="630"/>
      <c r="CZ10" s="655">
        <v>0</v>
      </c>
      <c r="DA10" s="655"/>
      <c r="DB10" s="655"/>
      <c r="DC10" s="655"/>
      <c r="DD10" s="634" t="s">
        <v>129</v>
      </c>
      <c r="DE10" s="629"/>
      <c r="DF10" s="629"/>
      <c r="DG10" s="629"/>
      <c r="DH10" s="629"/>
      <c r="DI10" s="629"/>
      <c r="DJ10" s="629"/>
      <c r="DK10" s="629"/>
      <c r="DL10" s="629"/>
      <c r="DM10" s="629"/>
      <c r="DN10" s="629"/>
      <c r="DO10" s="629"/>
      <c r="DP10" s="630"/>
      <c r="DQ10" s="634">
        <v>7050</v>
      </c>
      <c r="DR10" s="629"/>
      <c r="DS10" s="629"/>
      <c r="DT10" s="629"/>
      <c r="DU10" s="629"/>
      <c r="DV10" s="629"/>
      <c r="DW10" s="629"/>
      <c r="DX10" s="629"/>
      <c r="DY10" s="629"/>
      <c r="DZ10" s="629"/>
      <c r="EA10" s="629"/>
      <c r="EB10" s="629"/>
      <c r="EC10" s="669"/>
    </row>
    <row r="11" spans="2:143" ht="11.25" customHeight="1">
      <c r="B11" s="625" t="s">
        <v>249</v>
      </c>
      <c r="C11" s="626"/>
      <c r="D11" s="626"/>
      <c r="E11" s="626"/>
      <c r="F11" s="626"/>
      <c r="G11" s="626"/>
      <c r="H11" s="626"/>
      <c r="I11" s="626"/>
      <c r="J11" s="626"/>
      <c r="K11" s="626"/>
      <c r="L11" s="626"/>
      <c r="M11" s="626"/>
      <c r="N11" s="626"/>
      <c r="O11" s="626"/>
      <c r="P11" s="626"/>
      <c r="Q11" s="627"/>
      <c r="R11" s="628">
        <v>603861</v>
      </c>
      <c r="S11" s="629"/>
      <c r="T11" s="629"/>
      <c r="U11" s="629"/>
      <c r="V11" s="629"/>
      <c r="W11" s="629"/>
      <c r="X11" s="629"/>
      <c r="Y11" s="630"/>
      <c r="Z11" s="631">
        <v>2.9</v>
      </c>
      <c r="AA11" s="632"/>
      <c r="AB11" s="632"/>
      <c r="AC11" s="633"/>
      <c r="AD11" s="634">
        <v>603861</v>
      </c>
      <c r="AE11" s="629"/>
      <c r="AF11" s="629"/>
      <c r="AG11" s="629"/>
      <c r="AH11" s="629"/>
      <c r="AI11" s="629"/>
      <c r="AJ11" s="629"/>
      <c r="AK11" s="630"/>
      <c r="AL11" s="631">
        <v>6.2</v>
      </c>
      <c r="AM11" s="632"/>
      <c r="AN11" s="632"/>
      <c r="AO11" s="657"/>
      <c r="AP11" s="625" t="s">
        <v>250</v>
      </c>
      <c r="AQ11" s="626"/>
      <c r="AR11" s="626"/>
      <c r="AS11" s="626"/>
      <c r="AT11" s="626"/>
      <c r="AU11" s="626"/>
      <c r="AV11" s="626"/>
      <c r="AW11" s="626"/>
      <c r="AX11" s="626"/>
      <c r="AY11" s="626"/>
      <c r="AZ11" s="626"/>
      <c r="BA11" s="626"/>
      <c r="BB11" s="626"/>
      <c r="BC11" s="626"/>
      <c r="BD11" s="626"/>
      <c r="BE11" s="626"/>
      <c r="BF11" s="627"/>
      <c r="BG11" s="628">
        <v>217368</v>
      </c>
      <c r="BH11" s="629"/>
      <c r="BI11" s="629"/>
      <c r="BJ11" s="629"/>
      <c r="BK11" s="629"/>
      <c r="BL11" s="629"/>
      <c r="BM11" s="629"/>
      <c r="BN11" s="630"/>
      <c r="BO11" s="655">
        <v>6.5</v>
      </c>
      <c r="BP11" s="655"/>
      <c r="BQ11" s="655"/>
      <c r="BR11" s="655"/>
      <c r="BS11" s="656">
        <v>62047</v>
      </c>
      <c r="BT11" s="656"/>
      <c r="BU11" s="656"/>
      <c r="BV11" s="656"/>
      <c r="BW11" s="656"/>
      <c r="BX11" s="656"/>
      <c r="BY11" s="656"/>
      <c r="BZ11" s="656"/>
      <c r="CA11" s="656"/>
      <c r="CB11" s="723"/>
      <c r="CD11" s="670" t="s">
        <v>251</v>
      </c>
      <c r="CE11" s="667"/>
      <c r="CF11" s="667"/>
      <c r="CG11" s="667"/>
      <c r="CH11" s="667"/>
      <c r="CI11" s="667"/>
      <c r="CJ11" s="667"/>
      <c r="CK11" s="667"/>
      <c r="CL11" s="667"/>
      <c r="CM11" s="667"/>
      <c r="CN11" s="667"/>
      <c r="CO11" s="667"/>
      <c r="CP11" s="667"/>
      <c r="CQ11" s="668"/>
      <c r="CR11" s="628">
        <v>1123849</v>
      </c>
      <c r="CS11" s="629"/>
      <c r="CT11" s="629"/>
      <c r="CU11" s="629"/>
      <c r="CV11" s="629"/>
      <c r="CW11" s="629"/>
      <c r="CX11" s="629"/>
      <c r="CY11" s="630"/>
      <c r="CZ11" s="655">
        <v>5.9</v>
      </c>
      <c r="DA11" s="655"/>
      <c r="DB11" s="655"/>
      <c r="DC11" s="655"/>
      <c r="DD11" s="634">
        <v>306263</v>
      </c>
      <c r="DE11" s="629"/>
      <c r="DF11" s="629"/>
      <c r="DG11" s="629"/>
      <c r="DH11" s="629"/>
      <c r="DI11" s="629"/>
      <c r="DJ11" s="629"/>
      <c r="DK11" s="629"/>
      <c r="DL11" s="629"/>
      <c r="DM11" s="629"/>
      <c r="DN11" s="629"/>
      <c r="DO11" s="629"/>
      <c r="DP11" s="630"/>
      <c r="DQ11" s="634">
        <v>607951</v>
      </c>
      <c r="DR11" s="629"/>
      <c r="DS11" s="629"/>
      <c r="DT11" s="629"/>
      <c r="DU11" s="629"/>
      <c r="DV11" s="629"/>
      <c r="DW11" s="629"/>
      <c r="DX11" s="629"/>
      <c r="DY11" s="629"/>
      <c r="DZ11" s="629"/>
      <c r="EA11" s="629"/>
      <c r="EB11" s="629"/>
      <c r="EC11" s="669"/>
    </row>
    <row r="12" spans="2:143" ht="11.25" customHeight="1">
      <c r="B12" s="625" t="s">
        <v>252</v>
      </c>
      <c r="C12" s="626"/>
      <c r="D12" s="626"/>
      <c r="E12" s="626"/>
      <c r="F12" s="626"/>
      <c r="G12" s="626"/>
      <c r="H12" s="626"/>
      <c r="I12" s="626"/>
      <c r="J12" s="626"/>
      <c r="K12" s="626"/>
      <c r="L12" s="626"/>
      <c r="M12" s="626"/>
      <c r="N12" s="626"/>
      <c r="O12" s="626"/>
      <c r="P12" s="626"/>
      <c r="Q12" s="627"/>
      <c r="R12" s="628" t="s">
        <v>129</v>
      </c>
      <c r="S12" s="629"/>
      <c r="T12" s="629"/>
      <c r="U12" s="629"/>
      <c r="V12" s="629"/>
      <c r="W12" s="629"/>
      <c r="X12" s="629"/>
      <c r="Y12" s="630"/>
      <c r="Z12" s="655" t="s">
        <v>129</v>
      </c>
      <c r="AA12" s="655"/>
      <c r="AB12" s="655"/>
      <c r="AC12" s="655"/>
      <c r="AD12" s="656" t="s">
        <v>129</v>
      </c>
      <c r="AE12" s="656"/>
      <c r="AF12" s="656"/>
      <c r="AG12" s="656"/>
      <c r="AH12" s="656"/>
      <c r="AI12" s="656"/>
      <c r="AJ12" s="656"/>
      <c r="AK12" s="656"/>
      <c r="AL12" s="631" t="s">
        <v>129</v>
      </c>
      <c r="AM12" s="632"/>
      <c r="AN12" s="632"/>
      <c r="AO12" s="657"/>
      <c r="AP12" s="625" t="s">
        <v>253</v>
      </c>
      <c r="AQ12" s="626"/>
      <c r="AR12" s="626"/>
      <c r="AS12" s="626"/>
      <c r="AT12" s="626"/>
      <c r="AU12" s="626"/>
      <c r="AV12" s="626"/>
      <c r="AW12" s="626"/>
      <c r="AX12" s="626"/>
      <c r="AY12" s="626"/>
      <c r="AZ12" s="626"/>
      <c r="BA12" s="626"/>
      <c r="BB12" s="626"/>
      <c r="BC12" s="626"/>
      <c r="BD12" s="626"/>
      <c r="BE12" s="626"/>
      <c r="BF12" s="627"/>
      <c r="BG12" s="628">
        <v>1606529</v>
      </c>
      <c r="BH12" s="629"/>
      <c r="BI12" s="629"/>
      <c r="BJ12" s="629"/>
      <c r="BK12" s="629"/>
      <c r="BL12" s="629"/>
      <c r="BM12" s="629"/>
      <c r="BN12" s="630"/>
      <c r="BO12" s="655">
        <v>47.9</v>
      </c>
      <c r="BP12" s="655"/>
      <c r="BQ12" s="655"/>
      <c r="BR12" s="655"/>
      <c r="BS12" s="656" t="s">
        <v>129</v>
      </c>
      <c r="BT12" s="656"/>
      <c r="BU12" s="656"/>
      <c r="BV12" s="656"/>
      <c r="BW12" s="656"/>
      <c r="BX12" s="656"/>
      <c r="BY12" s="656"/>
      <c r="BZ12" s="656"/>
      <c r="CA12" s="656"/>
      <c r="CB12" s="723"/>
      <c r="CD12" s="670" t="s">
        <v>254</v>
      </c>
      <c r="CE12" s="667"/>
      <c r="CF12" s="667"/>
      <c r="CG12" s="667"/>
      <c r="CH12" s="667"/>
      <c r="CI12" s="667"/>
      <c r="CJ12" s="667"/>
      <c r="CK12" s="667"/>
      <c r="CL12" s="667"/>
      <c r="CM12" s="667"/>
      <c r="CN12" s="667"/>
      <c r="CO12" s="667"/>
      <c r="CP12" s="667"/>
      <c r="CQ12" s="668"/>
      <c r="CR12" s="628">
        <v>646215</v>
      </c>
      <c r="CS12" s="629"/>
      <c r="CT12" s="629"/>
      <c r="CU12" s="629"/>
      <c r="CV12" s="629"/>
      <c r="CW12" s="629"/>
      <c r="CX12" s="629"/>
      <c r="CY12" s="630"/>
      <c r="CZ12" s="655">
        <v>3.4</v>
      </c>
      <c r="DA12" s="655"/>
      <c r="DB12" s="655"/>
      <c r="DC12" s="655"/>
      <c r="DD12" s="634">
        <v>17813</v>
      </c>
      <c r="DE12" s="629"/>
      <c r="DF12" s="629"/>
      <c r="DG12" s="629"/>
      <c r="DH12" s="629"/>
      <c r="DI12" s="629"/>
      <c r="DJ12" s="629"/>
      <c r="DK12" s="629"/>
      <c r="DL12" s="629"/>
      <c r="DM12" s="629"/>
      <c r="DN12" s="629"/>
      <c r="DO12" s="629"/>
      <c r="DP12" s="630"/>
      <c r="DQ12" s="634">
        <v>232655</v>
      </c>
      <c r="DR12" s="629"/>
      <c r="DS12" s="629"/>
      <c r="DT12" s="629"/>
      <c r="DU12" s="629"/>
      <c r="DV12" s="629"/>
      <c r="DW12" s="629"/>
      <c r="DX12" s="629"/>
      <c r="DY12" s="629"/>
      <c r="DZ12" s="629"/>
      <c r="EA12" s="629"/>
      <c r="EB12" s="629"/>
      <c r="EC12" s="669"/>
    </row>
    <row r="13" spans="2:143" ht="11.25" customHeight="1">
      <c r="B13" s="625" t="s">
        <v>255</v>
      </c>
      <c r="C13" s="626"/>
      <c r="D13" s="626"/>
      <c r="E13" s="626"/>
      <c r="F13" s="626"/>
      <c r="G13" s="626"/>
      <c r="H13" s="626"/>
      <c r="I13" s="626"/>
      <c r="J13" s="626"/>
      <c r="K13" s="626"/>
      <c r="L13" s="626"/>
      <c r="M13" s="626"/>
      <c r="N13" s="626"/>
      <c r="O13" s="626"/>
      <c r="P13" s="626"/>
      <c r="Q13" s="627"/>
      <c r="R13" s="628" t="s">
        <v>129</v>
      </c>
      <c r="S13" s="629"/>
      <c r="T13" s="629"/>
      <c r="U13" s="629"/>
      <c r="V13" s="629"/>
      <c r="W13" s="629"/>
      <c r="X13" s="629"/>
      <c r="Y13" s="630"/>
      <c r="Z13" s="655" t="s">
        <v>129</v>
      </c>
      <c r="AA13" s="655"/>
      <c r="AB13" s="655"/>
      <c r="AC13" s="655"/>
      <c r="AD13" s="656" t="s">
        <v>129</v>
      </c>
      <c r="AE13" s="656"/>
      <c r="AF13" s="656"/>
      <c r="AG13" s="656"/>
      <c r="AH13" s="656"/>
      <c r="AI13" s="656"/>
      <c r="AJ13" s="656"/>
      <c r="AK13" s="656"/>
      <c r="AL13" s="631" t="s">
        <v>129</v>
      </c>
      <c r="AM13" s="632"/>
      <c r="AN13" s="632"/>
      <c r="AO13" s="657"/>
      <c r="AP13" s="625" t="s">
        <v>256</v>
      </c>
      <c r="AQ13" s="626"/>
      <c r="AR13" s="626"/>
      <c r="AS13" s="626"/>
      <c r="AT13" s="626"/>
      <c r="AU13" s="626"/>
      <c r="AV13" s="626"/>
      <c r="AW13" s="626"/>
      <c r="AX13" s="626"/>
      <c r="AY13" s="626"/>
      <c r="AZ13" s="626"/>
      <c r="BA13" s="626"/>
      <c r="BB13" s="626"/>
      <c r="BC13" s="626"/>
      <c r="BD13" s="626"/>
      <c r="BE13" s="626"/>
      <c r="BF13" s="627"/>
      <c r="BG13" s="628">
        <v>1550504</v>
      </c>
      <c r="BH13" s="629"/>
      <c r="BI13" s="629"/>
      <c r="BJ13" s="629"/>
      <c r="BK13" s="629"/>
      <c r="BL13" s="629"/>
      <c r="BM13" s="629"/>
      <c r="BN13" s="630"/>
      <c r="BO13" s="655">
        <v>46.3</v>
      </c>
      <c r="BP13" s="655"/>
      <c r="BQ13" s="655"/>
      <c r="BR13" s="655"/>
      <c r="BS13" s="656" t="s">
        <v>129</v>
      </c>
      <c r="BT13" s="656"/>
      <c r="BU13" s="656"/>
      <c r="BV13" s="656"/>
      <c r="BW13" s="656"/>
      <c r="BX13" s="656"/>
      <c r="BY13" s="656"/>
      <c r="BZ13" s="656"/>
      <c r="CA13" s="656"/>
      <c r="CB13" s="723"/>
      <c r="CD13" s="670" t="s">
        <v>257</v>
      </c>
      <c r="CE13" s="667"/>
      <c r="CF13" s="667"/>
      <c r="CG13" s="667"/>
      <c r="CH13" s="667"/>
      <c r="CI13" s="667"/>
      <c r="CJ13" s="667"/>
      <c r="CK13" s="667"/>
      <c r="CL13" s="667"/>
      <c r="CM13" s="667"/>
      <c r="CN13" s="667"/>
      <c r="CO13" s="667"/>
      <c r="CP13" s="667"/>
      <c r="CQ13" s="668"/>
      <c r="CR13" s="628">
        <v>1087928</v>
      </c>
      <c r="CS13" s="629"/>
      <c r="CT13" s="629"/>
      <c r="CU13" s="629"/>
      <c r="CV13" s="629"/>
      <c r="CW13" s="629"/>
      <c r="CX13" s="629"/>
      <c r="CY13" s="630"/>
      <c r="CZ13" s="655">
        <v>5.7</v>
      </c>
      <c r="DA13" s="655"/>
      <c r="DB13" s="655"/>
      <c r="DC13" s="655"/>
      <c r="DD13" s="634">
        <v>834492</v>
      </c>
      <c r="DE13" s="629"/>
      <c r="DF13" s="629"/>
      <c r="DG13" s="629"/>
      <c r="DH13" s="629"/>
      <c r="DI13" s="629"/>
      <c r="DJ13" s="629"/>
      <c r="DK13" s="629"/>
      <c r="DL13" s="629"/>
      <c r="DM13" s="629"/>
      <c r="DN13" s="629"/>
      <c r="DO13" s="629"/>
      <c r="DP13" s="630"/>
      <c r="DQ13" s="634">
        <v>428093</v>
      </c>
      <c r="DR13" s="629"/>
      <c r="DS13" s="629"/>
      <c r="DT13" s="629"/>
      <c r="DU13" s="629"/>
      <c r="DV13" s="629"/>
      <c r="DW13" s="629"/>
      <c r="DX13" s="629"/>
      <c r="DY13" s="629"/>
      <c r="DZ13" s="629"/>
      <c r="EA13" s="629"/>
      <c r="EB13" s="629"/>
      <c r="EC13" s="669"/>
    </row>
    <row r="14" spans="2:143" ht="11.25" customHeight="1">
      <c r="B14" s="625" t="s">
        <v>258</v>
      </c>
      <c r="C14" s="626"/>
      <c r="D14" s="626"/>
      <c r="E14" s="626"/>
      <c r="F14" s="626"/>
      <c r="G14" s="626"/>
      <c r="H14" s="626"/>
      <c r="I14" s="626"/>
      <c r="J14" s="626"/>
      <c r="K14" s="626"/>
      <c r="L14" s="626"/>
      <c r="M14" s="626"/>
      <c r="N14" s="626"/>
      <c r="O14" s="626"/>
      <c r="P14" s="626"/>
      <c r="Q14" s="627"/>
      <c r="R14" s="628" t="s">
        <v>129</v>
      </c>
      <c r="S14" s="629"/>
      <c r="T14" s="629"/>
      <c r="U14" s="629"/>
      <c r="V14" s="629"/>
      <c r="W14" s="629"/>
      <c r="X14" s="629"/>
      <c r="Y14" s="630"/>
      <c r="Z14" s="655" t="s">
        <v>129</v>
      </c>
      <c r="AA14" s="655"/>
      <c r="AB14" s="655"/>
      <c r="AC14" s="655"/>
      <c r="AD14" s="656" t="s">
        <v>129</v>
      </c>
      <c r="AE14" s="656"/>
      <c r="AF14" s="656"/>
      <c r="AG14" s="656"/>
      <c r="AH14" s="656"/>
      <c r="AI14" s="656"/>
      <c r="AJ14" s="656"/>
      <c r="AK14" s="656"/>
      <c r="AL14" s="631" t="s">
        <v>129</v>
      </c>
      <c r="AM14" s="632"/>
      <c r="AN14" s="632"/>
      <c r="AO14" s="657"/>
      <c r="AP14" s="625" t="s">
        <v>259</v>
      </c>
      <c r="AQ14" s="626"/>
      <c r="AR14" s="626"/>
      <c r="AS14" s="626"/>
      <c r="AT14" s="626"/>
      <c r="AU14" s="626"/>
      <c r="AV14" s="626"/>
      <c r="AW14" s="626"/>
      <c r="AX14" s="626"/>
      <c r="AY14" s="626"/>
      <c r="AZ14" s="626"/>
      <c r="BA14" s="626"/>
      <c r="BB14" s="626"/>
      <c r="BC14" s="626"/>
      <c r="BD14" s="626"/>
      <c r="BE14" s="626"/>
      <c r="BF14" s="627"/>
      <c r="BG14" s="628">
        <v>114833</v>
      </c>
      <c r="BH14" s="629"/>
      <c r="BI14" s="629"/>
      <c r="BJ14" s="629"/>
      <c r="BK14" s="629"/>
      <c r="BL14" s="629"/>
      <c r="BM14" s="629"/>
      <c r="BN14" s="630"/>
      <c r="BO14" s="655">
        <v>3.4</v>
      </c>
      <c r="BP14" s="655"/>
      <c r="BQ14" s="655"/>
      <c r="BR14" s="655"/>
      <c r="BS14" s="656" t="s">
        <v>129</v>
      </c>
      <c r="BT14" s="656"/>
      <c r="BU14" s="656"/>
      <c r="BV14" s="656"/>
      <c r="BW14" s="656"/>
      <c r="BX14" s="656"/>
      <c r="BY14" s="656"/>
      <c r="BZ14" s="656"/>
      <c r="CA14" s="656"/>
      <c r="CB14" s="723"/>
      <c r="CD14" s="670" t="s">
        <v>260</v>
      </c>
      <c r="CE14" s="667"/>
      <c r="CF14" s="667"/>
      <c r="CG14" s="667"/>
      <c r="CH14" s="667"/>
      <c r="CI14" s="667"/>
      <c r="CJ14" s="667"/>
      <c r="CK14" s="667"/>
      <c r="CL14" s="667"/>
      <c r="CM14" s="667"/>
      <c r="CN14" s="667"/>
      <c r="CO14" s="667"/>
      <c r="CP14" s="667"/>
      <c r="CQ14" s="668"/>
      <c r="CR14" s="628">
        <v>769196</v>
      </c>
      <c r="CS14" s="629"/>
      <c r="CT14" s="629"/>
      <c r="CU14" s="629"/>
      <c r="CV14" s="629"/>
      <c r="CW14" s="629"/>
      <c r="CX14" s="629"/>
      <c r="CY14" s="630"/>
      <c r="CZ14" s="655">
        <v>4</v>
      </c>
      <c r="DA14" s="655"/>
      <c r="DB14" s="655"/>
      <c r="DC14" s="655"/>
      <c r="DD14" s="634">
        <v>173395</v>
      </c>
      <c r="DE14" s="629"/>
      <c r="DF14" s="629"/>
      <c r="DG14" s="629"/>
      <c r="DH14" s="629"/>
      <c r="DI14" s="629"/>
      <c r="DJ14" s="629"/>
      <c r="DK14" s="629"/>
      <c r="DL14" s="629"/>
      <c r="DM14" s="629"/>
      <c r="DN14" s="629"/>
      <c r="DO14" s="629"/>
      <c r="DP14" s="630"/>
      <c r="DQ14" s="634">
        <v>595211</v>
      </c>
      <c r="DR14" s="629"/>
      <c r="DS14" s="629"/>
      <c r="DT14" s="629"/>
      <c r="DU14" s="629"/>
      <c r="DV14" s="629"/>
      <c r="DW14" s="629"/>
      <c r="DX14" s="629"/>
      <c r="DY14" s="629"/>
      <c r="DZ14" s="629"/>
      <c r="EA14" s="629"/>
      <c r="EB14" s="629"/>
      <c r="EC14" s="669"/>
    </row>
    <row r="15" spans="2:143" ht="11.25" customHeight="1">
      <c r="B15" s="625" t="s">
        <v>261</v>
      </c>
      <c r="C15" s="626"/>
      <c r="D15" s="626"/>
      <c r="E15" s="626"/>
      <c r="F15" s="626"/>
      <c r="G15" s="626"/>
      <c r="H15" s="626"/>
      <c r="I15" s="626"/>
      <c r="J15" s="626"/>
      <c r="K15" s="626"/>
      <c r="L15" s="626"/>
      <c r="M15" s="626"/>
      <c r="N15" s="626"/>
      <c r="O15" s="626"/>
      <c r="P15" s="626"/>
      <c r="Q15" s="627"/>
      <c r="R15" s="628" t="s">
        <v>129</v>
      </c>
      <c r="S15" s="629"/>
      <c r="T15" s="629"/>
      <c r="U15" s="629"/>
      <c r="V15" s="629"/>
      <c r="W15" s="629"/>
      <c r="X15" s="629"/>
      <c r="Y15" s="630"/>
      <c r="Z15" s="655" t="s">
        <v>129</v>
      </c>
      <c r="AA15" s="655"/>
      <c r="AB15" s="655"/>
      <c r="AC15" s="655"/>
      <c r="AD15" s="656" t="s">
        <v>129</v>
      </c>
      <c r="AE15" s="656"/>
      <c r="AF15" s="656"/>
      <c r="AG15" s="656"/>
      <c r="AH15" s="656"/>
      <c r="AI15" s="656"/>
      <c r="AJ15" s="656"/>
      <c r="AK15" s="656"/>
      <c r="AL15" s="631" t="s">
        <v>129</v>
      </c>
      <c r="AM15" s="632"/>
      <c r="AN15" s="632"/>
      <c r="AO15" s="657"/>
      <c r="AP15" s="625" t="s">
        <v>262</v>
      </c>
      <c r="AQ15" s="626"/>
      <c r="AR15" s="626"/>
      <c r="AS15" s="626"/>
      <c r="AT15" s="626"/>
      <c r="AU15" s="626"/>
      <c r="AV15" s="626"/>
      <c r="AW15" s="626"/>
      <c r="AX15" s="626"/>
      <c r="AY15" s="626"/>
      <c r="AZ15" s="626"/>
      <c r="BA15" s="626"/>
      <c r="BB15" s="626"/>
      <c r="BC15" s="626"/>
      <c r="BD15" s="626"/>
      <c r="BE15" s="626"/>
      <c r="BF15" s="627"/>
      <c r="BG15" s="628">
        <v>181954</v>
      </c>
      <c r="BH15" s="629"/>
      <c r="BI15" s="629"/>
      <c r="BJ15" s="629"/>
      <c r="BK15" s="629"/>
      <c r="BL15" s="629"/>
      <c r="BM15" s="629"/>
      <c r="BN15" s="630"/>
      <c r="BO15" s="655">
        <v>5.4</v>
      </c>
      <c r="BP15" s="655"/>
      <c r="BQ15" s="655"/>
      <c r="BR15" s="655"/>
      <c r="BS15" s="656" t="s">
        <v>129</v>
      </c>
      <c r="BT15" s="656"/>
      <c r="BU15" s="656"/>
      <c r="BV15" s="656"/>
      <c r="BW15" s="656"/>
      <c r="BX15" s="656"/>
      <c r="BY15" s="656"/>
      <c r="BZ15" s="656"/>
      <c r="CA15" s="656"/>
      <c r="CB15" s="723"/>
      <c r="CD15" s="670" t="s">
        <v>263</v>
      </c>
      <c r="CE15" s="667"/>
      <c r="CF15" s="667"/>
      <c r="CG15" s="667"/>
      <c r="CH15" s="667"/>
      <c r="CI15" s="667"/>
      <c r="CJ15" s="667"/>
      <c r="CK15" s="667"/>
      <c r="CL15" s="667"/>
      <c r="CM15" s="667"/>
      <c r="CN15" s="667"/>
      <c r="CO15" s="667"/>
      <c r="CP15" s="667"/>
      <c r="CQ15" s="668"/>
      <c r="CR15" s="628">
        <v>1229414</v>
      </c>
      <c r="CS15" s="629"/>
      <c r="CT15" s="629"/>
      <c r="CU15" s="629"/>
      <c r="CV15" s="629"/>
      <c r="CW15" s="629"/>
      <c r="CX15" s="629"/>
      <c r="CY15" s="630"/>
      <c r="CZ15" s="655">
        <v>6.5</v>
      </c>
      <c r="DA15" s="655"/>
      <c r="DB15" s="655"/>
      <c r="DC15" s="655"/>
      <c r="DD15" s="634">
        <v>191303</v>
      </c>
      <c r="DE15" s="629"/>
      <c r="DF15" s="629"/>
      <c r="DG15" s="629"/>
      <c r="DH15" s="629"/>
      <c r="DI15" s="629"/>
      <c r="DJ15" s="629"/>
      <c r="DK15" s="629"/>
      <c r="DL15" s="629"/>
      <c r="DM15" s="629"/>
      <c r="DN15" s="629"/>
      <c r="DO15" s="629"/>
      <c r="DP15" s="630"/>
      <c r="DQ15" s="634">
        <v>1000673</v>
      </c>
      <c r="DR15" s="629"/>
      <c r="DS15" s="629"/>
      <c r="DT15" s="629"/>
      <c r="DU15" s="629"/>
      <c r="DV15" s="629"/>
      <c r="DW15" s="629"/>
      <c r="DX15" s="629"/>
      <c r="DY15" s="629"/>
      <c r="DZ15" s="629"/>
      <c r="EA15" s="629"/>
      <c r="EB15" s="629"/>
      <c r="EC15" s="669"/>
    </row>
    <row r="16" spans="2:143" ht="11.25" customHeight="1">
      <c r="B16" s="625" t="s">
        <v>264</v>
      </c>
      <c r="C16" s="626"/>
      <c r="D16" s="626"/>
      <c r="E16" s="626"/>
      <c r="F16" s="626"/>
      <c r="G16" s="626"/>
      <c r="H16" s="626"/>
      <c r="I16" s="626"/>
      <c r="J16" s="626"/>
      <c r="K16" s="626"/>
      <c r="L16" s="626"/>
      <c r="M16" s="626"/>
      <c r="N16" s="626"/>
      <c r="O16" s="626"/>
      <c r="P16" s="626"/>
      <c r="Q16" s="627"/>
      <c r="R16" s="628">
        <v>8866</v>
      </c>
      <c r="S16" s="629"/>
      <c r="T16" s="629"/>
      <c r="U16" s="629"/>
      <c r="V16" s="629"/>
      <c r="W16" s="629"/>
      <c r="X16" s="629"/>
      <c r="Y16" s="630"/>
      <c r="Z16" s="655">
        <v>0</v>
      </c>
      <c r="AA16" s="655"/>
      <c r="AB16" s="655"/>
      <c r="AC16" s="655"/>
      <c r="AD16" s="656">
        <v>8866</v>
      </c>
      <c r="AE16" s="656"/>
      <c r="AF16" s="656"/>
      <c r="AG16" s="656"/>
      <c r="AH16" s="656"/>
      <c r="AI16" s="656"/>
      <c r="AJ16" s="656"/>
      <c r="AK16" s="656"/>
      <c r="AL16" s="631">
        <v>0.1</v>
      </c>
      <c r="AM16" s="632"/>
      <c r="AN16" s="632"/>
      <c r="AO16" s="657"/>
      <c r="AP16" s="625" t="s">
        <v>265</v>
      </c>
      <c r="AQ16" s="626"/>
      <c r="AR16" s="626"/>
      <c r="AS16" s="626"/>
      <c r="AT16" s="626"/>
      <c r="AU16" s="626"/>
      <c r="AV16" s="626"/>
      <c r="AW16" s="626"/>
      <c r="AX16" s="626"/>
      <c r="AY16" s="626"/>
      <c r="AZ16" s="626"/>
      <c r="BA16" s="626"/>
      <c r="BB16" s="626"/>
      <c r="BC16" s="626"/>
      <c r="BD16" s="626"/>
      <c r="BE16" s="626"/>
      <c r="BF16" s="627"/>
      <c r="BG16" s="628">
        <v>343132</v>
      </c>
      <c r="BH16" s="629"/>
      <c r="BI16" s="629"/>
      <c r="BJ16" s="629"/>
      <c r="BK16" s="629"/>
      <c r="BL16" s="629"/>
      <c r="BM16" s="629"/>
      <c r="BN16" s="630"/>
      <c r="BO16" s="655">
        <v>10.199999999999999</v>
      </c>
      <c r="BP16" s="655"/>
      <c r="BQ16" s="655"/>
      <c r="BR16" s="655"/>
      <c r="BS16" s="656" t="s">
        <v>129</v>
      </c>
      <c r="BT16" s="656"/>
      <c r="BU16" s="656"/>
      <c r="BV16" s="656"/>
      <c r="BW16" s="656"/>
      <c r="BX16" s="656"/>
      <c r="BY16" s="656"/>
      <c r="BZ16" s="656"/>
      <c r="CA16" s="656"/>
      <c r="CB16" s="723"/>
      <c r="CD16" s="670" t="s">
        <v>266</v>
      </c>
      <c r="CE16" s="667"/>
      <c r="CF16" s="667"/>
      <c r="CG16" s="667"/>
      <c r="CH16" s="667"/>
      <c r="CI16" s="667"/>
      <c r="CJ16" s="667"/>
      <c r="CK16" s="667"/>
      <c r="CL16" s="667"/>
      <c r="CM16" s="667"/>
      <c r="CN16" s="667"/>
      <c r="CO16" s="667"/>
      <c r="CP16" s="667"/>
      <c r="CQ16" s="668"/>
      <c r="CR16" s="628">
        <v>1061026</v>
      </c>
      <c r="CS16" s="629"/>
      <c r="CT16" s="629"/>
      <c r="CU16" s="629"/>
      <c r="CV16" s="629"/>
      <c r="CW16" s="629"/>
      <c r="CX16" s="629"/>
      <c r="CY16" s="630"/>
      <c r="CZ16" s="655">
        <v>5.6</v>
      </c>
      <c r="DA16" s="655"/>
      <c r="DB16" s="655"/>
      <c r="DC16" s="655"/>
      <c r="DD16" s="634" t="s">
        <v>129</v>
      </c>
      <c r="DE16" s="629"/>
      <c r="DF16" s="629"/>
      <c r="DG16" s="629"/>
      <c r="DH16" s="629"/>
      <c r="DI16" s="629"/>
      <c r="DJ16" s="629"/>
      <c r="DK16" s="629"/>
      <c r="DL16" s="629"/>
      <c r="DM16" s="629"/>
      <c r="DN16" s="629"/>
      <c r="DO16" s="629"/>
      <c r="DP16" s="630"/>
      <c r="DQ16" s="634">
        <v>391056</v>
      </c>
      <c r="DR16" s="629"/>
      <c r="DS16" s="629"/>
      <c r="DT16" s="629"/>
      <c r="DU16" s="629"/>
      <c r="DV16" s="629"/>
      <c r="DW16" s="629"/>
      <c r="DX16" s="629"/>
      <c r="DY16" s="629"/>
      <c r="DZ16" s="629"/>
      <c r="EA16" s="629"/>
      <c r="EB16" s="629"/>
      <c r="EC16" s="669"/>
    </row>
    <row r="17" spans="2:133" ht="11.25" customHeight="1">
      <c r="B17" s="625" t="s">
        <v>267</v>
      </c>
      <c r="C17" s="626"/>
      <c r="D17" s="626"/>
      <c r="E17" s="626"/>
      <c r="F17" s="626"/>
      <c r="G17" s="626"/>
      <c r="H17" s="626"/>
      <c r="I17" s="626"/>
      <c r="J17" s="626"/>
      <c r="K17" s="626"/>
      <c r="L17" s="626"/>
      <c r="M17" s="626"/>
      <c r="N17" s="626"/>
      <c r="O17" s="626"/>
      <c r="P17" s="626"/>
      <c r="Q17" s="627"/>
      <c r="R17" s="628">
        <v>40150</v>
      </c>
      <c r="S17" s="629"/>
      <c r="T17" s="629"/>
      <c r="U17" s="629"/>
      <c r="V17" s="629"/>
      <c r="W17" s="629"/>
      <c r="X17" s="629"/>
      <c r="Y17" s="630"/>
      <c r="Z17" s="655">
        <v>0.2</v>
      </c>
      <c r="AA17" s="655"/>
      <c r="AB17" s="655"/>
      <c r="AC17" s="655"/>
      <c r="AD17" s="656">
        <v>40150</v>
      </c>
      <c r="AE17" s="656"/>
      <c r="AF17" s="656"/>
      <c r="AG17" s="656"/>
      <c r="AH17" s="656"/>
      <c r="AI17" s="656"/>
      <c r="AJ17" s="656"/>
      <c r="AK17" s="656"/>
      <c r="AL17" s="631">
        <v>0.4</v>
      </c>
      <c r="AM17" s="632"/>
      <c r="AN17" s="632"/>
      <c r="AO17" s="657"/>
      <c r="AP17" s="625" t="s">
        <v>268</v>
      </c>
      <c r="AQ17" s="626"/>
      <c r="AR17" s="626"/>
      <c r="AS17" s="626"/>
      <c r="AT17" s="626"/>
      <c r="AU17" s="626"/>
      <c r="AV17" s="626"/>
      <c r="AW17" s="626"/>
      <c r="AX17" s="626"/>
      <c r="AY17" s="626"/>
      <c r="AZ17" s="626"/>
      <c r="BA17" s="626"/>
      <c r="BB17" s="626"/>
      <c r="BC17" s="626"/>
      <c r="BD17" s="626"/>
      <c r="BE17" s="626"/>
      <c r="BF17" s="627"/>
      <c r="BG17" s="628" t="s">
        <v>129</v>
      </c>
      <c r="BH17" s="629"/>
      <c r="BI17" s="629"/>
      <c r="BJ17" s="629"/>
      <c r="BK17" s="629"/>
      <c r="BL17" s="629"/>
      <c r="BM17" s="629"/>
      <c r="BN17" s="630"/>
      <c r="BO17" s="655" t="s">
        <v>129</v>
      </c>
      <c r="BP17" s="655"/>
      <c r="BQ17" s="655"/>
      <c r="BR17" s="655"/>
      <c r="BS17" s="656" t="s">
        <v>129</v>
      </c>
      <c r="BT17" s="656"/>
      <c r="BU17" s="656"/>
      <c r="BV17" s="656"/>
      <c r="BW17" s="656"/>
      <c r="BX17" s="656"/>
      <c r="BY17" s="656"/>
      <c r="BZ17" s="656"/>
      <c r="CA17" s="656"/>
      <c r="CB17" s="723"/>
      <c r="CD17" s="670" t="s">
        <v>269</v>
      </c>
      <c r="CE17" s="667"/>
      <c r="CF17" s="667"/>
      <c r="CG17" s="667"/>
      <c r="CH17" s="667"/>
      <c r="CI17" s="667"/>
      <c r="CJ17" s="667"/>
      <c r="CK17" s="667"/>
      <c r="CL17" s="667"/>
      <c r="CM17" s="667"/>
      <c r="CN17" s="667"/>
      <c r="CO17" s="667"/>
      <c r="CP17" s="667"/>
      <c r="CQ17" s="668"/>
      <c r="CR17" s="628">
        <v>1901891</v>
      </c>
      <c r="CS17" s="629"/>
      <c r="CT17" s="629"/>
      <c r="CU17" s="629"/>
      <c r="CV17" s="629"/>
      <c r="CW17" s="629"/>
      <c r="CX17" s="629"/>
      <c r="CY17" s="630"/>
      <c r="CZ17" s="655">
        <v>10</v>
      </c>
      <c r="DA17" s="655"/>
      <c r="DB17" s="655"/>
      <c r="DC17" s="655"/>
      <c r="DD17" s="634" t="s">
        <v>129</v>
      </c>
      <c r="DE17" s="629"/>
      <c r="DF17" s="629"/>
      <c r="DG17" s="629"/>
      <c r="DH17" s="629"/>
      <c r="DI17" s="629"/>
      <c r="DJ17" s="629"/>
      <c r="DK17" s="629"/>
      <c r="DL17" s="629"/>
      <c r="DM17" s="629"/>
      <c r="DN17" s="629"/>
      <c r="DO17" s="629"/>
      <c r="DP17" s="630"/>
      <c r="DQ17" s="634">
        <v>1876772</v>
      </c>
      <c r="DR17" s="629"/>
      <c r="DS17" s="629"/>
      <c r="DT17" s="629"/>
      <c r="DU17" s="629"/>
      <c r="DV17" s="629"/>
      <c r="DW17" s="629"/>
      <c r="DX17" s="629"/>
      <c r="DY17" s="629"/>
      <c r="DZ17" s="629"/>
      <c r="EA17" s="629"/>
      <c r="EB17" s="629"/>
      <c r="EC17" s="669"/>
    </row>
    <row r="18" spans="2:133" ht="11.25" customHeight="1">
      <c r="B18" s="625" t="s">
        <v>270</v>
      </c>
      <c r="C18" s="626"/>
      <c r="D18" s="626"/>
      <c r="E18" s="626"/>
      <c r="F18" s="626"/>
      <c r="G18" s="626"/>
      <c r="H18" s="626"/>
      <c r="I18" s="626"/>
      <c r="J18" s="626"/>
      <c r="K18" s="626"/>
      <c r="L18" s="626"/>
      <c r="M18" s="626"/>
      <c r="N18" s="626"/>
      <c r="O18" s="626"/>
      <c r="P18" s="626"/>
      <c r="Q18" s="627"/>
      <c r="R18" s="628">
        <v>33415</v>
      </c>
      <c r="S18" s="629"/>
      <c r="T18" s="629"/>
      <c r="U18" s="629"/>
      <c r="V18" s="629"/>
      <c r="W18" s="629"/>
      <c r="X18" s="629"/>
      <c r="Y18" s="630"/>
      <c r="Z18" s="655">
        <v>0.2</v>
      </c>
      <c r="AA18" s="655"/>
      <c r="AB18" s="655"/>
      <c r="AC18" s="655"/>
      <c r="AD18" s="656">
        <v>33415</v>
      </c>
      <c r="AE18" s="656"/>
      <c r="AF18" s="656"/>
      <c r="AG18" s="656"/>
      <c r="AH18" s="656"/>
      <c r="AI18" s="656"/>
      <c r="AJ18" s="656"/>
      <c r="AK18" s="656"/>
      <c r="AL18" s="631">
        <v>0.30000001192092896</v>
      </c>
      <c r="AM18" s="632"/>
      <c r="AN18" s="632"/>
      <c r="AO18" s="657"/>
      <c r="AP18" s="625" t="s">
        <v>271</v>
      </c>
      <c r="AQ18" s="626"/>
      <c r="AR18" s="626"/>
      <c r="AS18" s="626"/>
      <c r="AT18" s="626"/>
      <c r="AU18" s="626"/>
      <c r="AV18" s="626"/>
      <c r="AW18" s="626"/>
      <c r="AX18" s="626"/>
      <c r="AY18" s="626"/>
      <c r="AZ18" s="626"/>
      <c r="BA18" s="626"/>
      <c r="BB18" s="626"/>
      <c r="BC18" s="626"/>
      <c r="BD18" s="626"/>
      <c r="BE18" s="626"/>
      <c r="BF18" s="627"/>
      <c r="BG18" s="628" t="s">
        <v>129</v>
      </c>
      <c r="BH18" s="629"/>
      <c r="BI18" s="629"/>
      <c r="BJ18" s="629"/>
      <c r="BK18" s="629"/>
      <c r="BL18" s="629"/>
      <c r="BM18" s="629"/>
      <c r="BN18" s="630"/>
      <c r="BO18" s="655" t="s">
        <v>129</v>
      </c>
      <c r="BP18" s="655"/>
      <c r="BQ18" s="655"/>
      <c r="BR18" s="655"/>
      <c r="BS18" s="656" t="s">
        <v>129</v>
      </c>
      <c r="BT18" s="656"/>
      <c r="BU18" s="656"/>
      <c r="BV18" s="656"/>
      <c r="BW18" s="656"/>
      <c r="BX18" s="656"/>
      <c r="BY18" s="656"/>
      <c r="BZ18" s="656"/>
      <c r="CA18" s="656"/>
      <c r="CB18" s="723"/>
      <c r="CD18" s="670" t="s">
        <v>272</v>
      </c>
      <c r="CE18" s="667"/>
      <c r="CF18" s="667"/>
      <c r="CG18" s="667"/>
      <c r="CH18" s="667"/>
      <c r="CI18" s="667"/>
      <c r="CJ18" s="667"/>
      <c r="CK18" s="667"/>
      <c r="CL18" s="667"/>
      <c r="CM18" s="667"/>
      <c r="CN18" s="667"/>
      <c r="CO18" s="667"/>
      <c r="CP18" s="667"/>
      <c r="CQ18" s="668"/>
      <c r="CR18" s="628" t="s">
        <v>129</v>
      </c>
      <c r="CS18" s="629"/>
      <c r="CT18" s="629"/>
      <c r="CU18" s="629"/>
      <c r="CV18" s="629"/>
      <c r="CW18" s="629"/>
      <c r="CX18" s="629"/>
      <c r="CY18" s="630"/>
      <c r="CZ18" s="655" t="s">
        <v>129</v>
      </c>
      <c r="DA18" s="655"/>
      <c r="DB18" s="655"/>
      <c r="DC18" s="655"/>
      <c r="DD18" s="634" t="s">
        <v>129</v>
      </c>
      <c r="DE18" s="629"/>
      <c r="DF18" s="629"/>
      <c r="DG18" s="629"/>
      <c r="DH18" s="629"/>
      <c r="DI18" s="629"/>
      <c r="DJ18" s="629"/>
      <c r="DK18" s="629"/>
      <c r="DL18" s="629"/>
      <c r="DM18" s="629"/>
      <c r="DN18" s="629"/>
      <c r="DO18" s="629"/>
      <c r="DP18" s="630"/>
      <c r="DQ18" s="634" t="s">
        <v>129</v>
      </c>
      <c r="DR18" s="629"/>
      <c r="DS18" s="629"/>
      <c r="DT18" s="629"/>
      <c r="DU18" s="629"/>
      <c r="DV18" s="629"/>
      <c r="DW18" s="629"/>
      <c r="DX18" s="629"/>
      <c r="DY18" s="629"/>
      <c r="DZ18" s="629"/>
      <c r="EA18" s="629"/>
      <c r="EB18" s="629"/>
      <c r="EC18" s="669"/>
    </row>
    <row r="19" spans="2:133" ht="11.25" customHeight="1">
      <c r="B19" s="625" t="s">
        <v>273</v>
      </c>
      <c r="C19" s="626"/>
      <c r="D19" s="626"/>
      <c r="E19" s="626"/>
      <c r="F19" s="626"/>
      <c r="G19" s="626"/>
      <c r="H19" s="626"/>
      <c r="I19" s="626"/>
      <c r="J19" s="626"/>
      <c r="K19" s="626"/>
      <c r="L19" s="626"/>
      <c r="M19" s="626"/>
      <c r="N19" s="626"/>
      <c r="O19" s="626"/>
      <c r="P19" s="626"/>
      <c r="Q19" s="627"/>
      <c r="R19" s="628">
        <v>14056</v>
      </c>
      <c r="S19" s="629"/>
      <c r="T19" s="629"/>
      <c r="U19" s="629"/>
      <c r="V19" s="629"/>
      <c r="W19" s="629"/>
      <c r="X19" s="629"/>
      <c r="Y19" s="630"/>
      <c r="Z19" s="655">
        <v>0.1</v>
      </c>
      <c r="AA19" s="655"/>
      <c r="AB19" s="655"/>
      <c r="AC19" s="655"/>
      <c r="AD19" s="656">
        <v>14056</v>
      </c>
      <c r="AE19" s="656"/>
      <c r="AF19" s="656"/>
      <c r="AG19" s="656"/>
      <c r="AH19" s="656"/>
      <c r="AI19" s="656"/>
      <c r="AJ19" s="656"/>
      <c r="AK19" s="656"/>
      <c r="AL19" s="631">
        <v>0.1</v>
      </c>
      <c r="AM19" s="632"/>
      <c r="AN19" s="632"/>
      <c r="AO19" s="657"/>
      <c r="AP19" s="625" t="s">
        <v>274</v>
      </c>
      <c r="AQ19" s="626"/>
      <c r="AR19" s="626"/>
      <c r="AS19" s="626"/>
      <c r="AT19" s="626"/>
      <c r="AU19" s="626"/>
      <c r="AV19" s="626"/>
      <c r="AW19" s="626"/>
      <c r="AX19" s="626"/>
      <c r="AY19" s="626"/>
      <c r="AZ19" s="626"/>
      <c r="BA19" s="626"/>
      <c r="BB19" s="626"/>
      <c r="BC19" s="626"/>
      <c r="BD19" s="626"/>
      <c r="BE19" s="626"/>
      <c r="BF19" s="627"/>
      <c r="BG19" s="628">
        <v>26</v>
      </c>
      <c r="BH19" s="629"/>
      <c r="BI19" s="629"/>
      <c r="BJ19" s="629"/>
      <c r="BK19" s="629"/>
      <c r="BL19" s="629"/>
      <c r="BM19" s="629"/>
      <c r="BN19" s="630"/>
      <c r="BO19" s="655">
        <v>0</v>
      </c>
      <c r="BP19" s="655"/>
      <c r="BQ19" s="655"/>
      <c r="BR19" s="655"/>
      <c r="BS19" s="656" t="s">
        <v>129</v>
      </c>
      <c r="BT19" s="656"/>
      <c r="BU19" s="656"/>
      <c r="BV19" s="656"/>
      <c r="BW19" s="656"/>
      <c r="BX19" s="656"/>
      <c r="BY19" s="656"/>
      <c r="BZ19" s="656"/>
      <c r="CA19" s="656"/>
      <c r="CB19" s="723"/>
      <c r="CD19" s="670" t="s">
        <v>275</v>
      </c>
      <c r="CE19" s="667"/>
      <c r="CF19" s="667"/>
      <c r="CG19" s="667"/>
      <c r="CH19" s="667"/>
      <c r="CI19" s="667"/>
      <c r="CJ19" s="667"/>
      <c r="CK19" s="667"/>
      <c r="CL19" s="667"/>
      <c r="CM19" s="667"/>
      <c r="CN19" s="667"/>
      <c r="CO19" s="667"/>
      <c r="CP19" s="667"/>
      <c r="CQ19" s="668"/>
      <c r="CR19" s="628" t="s">
        <v>129</v>
      </c>
      <c r="CS19" s="629"/>
      <c r="CT19" s="629"/>
      <c r="CU19" s="629"/>
      <c r="CV19" s="629"/>
      <c r="CW19" s="629"/>
      <c r="CX19" s="629"/>
      <c r="CY19" s="630"/>
      <c r="CZ19" s="655" t="s">
        <v>129</v>
      </c>
      <c r="DA19" s="655"/>
      <c r="DB19" s="655"/>
      <c r="DC19" s="655"/>
      <c r="DD19" s="634" t="s">
        <v>129</v>
      </c>
      <c r="DE19" s="629"/>
      <c r="DF19" s="629"/>
      <c r="DG19" s="629"/>
      <c r="DH19" s="629"/>
      <c r="DI19" s="629"/>
      <c r="DJ19" s="629"/>
      <c r="DK19" s="629"/>
      <c r="DL19" s="629"/>
      <c r="DM19" s="629"/>
      <c r="DN19" s="629"/>
      <c r="DO19" s="629"/>
      <c r="DP19" s="630"/>
      <c r="DQ19" s="634" t="s">
        <v>129</v>
      </c>
      <c r="DR19" s="629"/>
      <c r="DS19" s="629"/>
      <c r="DT19" s="629"/>
      <c r="DU19" s="629"/>
      <c r="DV19" s="629"/>
      <c r="DW19" s="629"/>
      <c r="DX19" s="629"/>
      <c r="DY19" s="629"/>
      <c r="DZ19" s="629"/>
      <c r="EA19" s="629"/>
      <c r="EB19" s="629"/>
      <c r="EC19" s="669"/>
    </row>
    <row r="20" spans="2:133" ht="11.25" customHeight="1">
      <c r="B20" s="625" t="s">
        <v>276</v>
      </c>
      <c r="C20" s="626"/>
      <c r="D20" s="626"/>
      <c r="E20" s="626"/>
      <c r="F20" s="626"/>
      <c r="G20" s="626"/>
      <c r="H20" s="626"/>
      <c r="I20" s="626"/>
      <c r="J20" s="626"/>
      <c r="K20" s="626"/>
      <c r="L20" s="626"/>
      <c r="M20" s="626"/>
      <c r="N20" s="626"/>
      <c r="O20" s="626"/>
      <c r="P20" s="626"/>
      <c r="Q20" s="627"/>
      <c r="R20" s="628">
        <v>2486</v>
      </c>
      <c r="S20" s="629"/>
      <c r="T20" s="629"/>
      <c r="U20" s="629"/>
      <c r="V20" s="629"/>
      <c r="W20" s="629"/>
      <c r="X20" s="629"/>
      <c r="Y20" s="630"/>
      <c r="Z20" s="655">
        <v>0</v>
      </c>
      <c r="AA20" s="655"/>
      <c r="AB20" s="655"/>
      <c r="AC20" s="655"/>
      <c r="AD20" s="656">
        <v>2486</v>
      </c>
      <c r="AE20" s="656"/>
      <c r="AF20" s="656"/>
      <c r="AG20" s="656"/>
      <c r="AH20" s="656"/>
      <c r="AI20" s="656"/>
      <c r="AJ20" s="656"/>
      <c r="AK20" s="656"/>
      <c r="AL20" s="631">
        <v>0</v>
      </c>
      <c r="AM20" s="632"/>
      <c r="AN20" s="632"/>
      <c r="AO20" s="657"/>
      <c r="AP20" s="625" t="s">
        <v>277</v>
      </c>
      <c r="AQ20" s="626"/>
      <c r="AR20" s="626"/>
      <c r="AS20" s="626"/>
      <c r="AT20" s="626"/>
      <c r="AU20" s="626"/>
      <c r="AV20" s="626"/>
      <c r="AW20" s="626"/>
      <c r="AX20" s="626"/>
      <c r="AY20" s="626"/>
      <c r="AZ20" s="626"/>
      <c r="BA20" s="626"/>
      <c r="BB20" s="626"/>
      <c r="BC20" s="626"/>
      <c r="BD20" s="626"/>
      <c r="BE20" s="626"/>
      <c r="BF20" s="627"/>
      <c r="BG20" s="628">
        <v>26</v>
      </c>
      <c r="BH20" s="629"/>
      <c r="BI20" s="629"/>
      <c r="BJ20" s="629"/>
      <c r="BK20" s="629"/>
      <c r="BL20" s="629"/>
      <c r="BM20" s="629"/>
      <c r="BN20" s="630"/>
      <c r="BO20" s="655">
        <v>0</v>
      </c>
      <c r="BP20" s="655"/>
      <c r="BQ20" s="655"/>
      <c r="BR20" s="655"/>
      <c r="BS20" s="656" t="s">
        <v>129</v>
      </c>
      <c r="BT20" s="656"/>
      <c r="BU20" s="656"/>
      <c r="BV20" s="656"/>
      <c r="BW20" s="656"/>
      <c r="BX20" s="656"/>
      <c r="BY20" s="656"/>
      <c r="BZ20" s="656"/>
      <c r="CA20" s="656"/>
      <c r="CB20" s="723"/>
      <c r="CD20" s="670" t="s">
        <v>278</v>
      </c>
      <c r="CE20" s="667"/>
      <c r="CF20" s="667"/>
      <c r="CG20" s="667"/>
      <c r="CH20" s="667"/>
      <c r="CI20" s="667"/>
      <c r="CJ20" s="667"/>
      <c r="CK20" s="667"/>
      <c r="CL20" s="667"/>
      <c r="CM20" s="667"/>
      <c r="CN20" s="667"/>
      <c r="CO20" s="667"/>
      <c r="CP20" s="667"/>
      <c r="CQ20" s="668"/>
      <c r="CR20" s="628">
        <v>19051416</v>
      </c>
      <c r="CS20" s="629"/>
      <c r="CT20" s="629"/>
      <c r="CU20" s="629"/>
      <c r="CV20" s="629"/>
      <c r="CW20" s="629"/>
      <c r="CX20" s="629"/>
      <c r="CY20" s="630"/>
      <c r="CZ20" s="655">
        <v>100</v>
      </c>
      <c r="DA20" s="655"/>
      <c r="DB20" s="655"/>
      <c r="DC20" s="655"/>
      <c r="DD20" s="634">
        <v>2356211</v>
      </c>
      <c r="DE20" s="629"/>
      <c r="DF20" s="629"/>
      <c r="DG20" s="629"/>
      <c r="DH20" s="629"/>
      <c r="DI20" s="629"/>
      <c r="DJ20" s="629"/>
      <c r="DK20" s="629"/>
      <c r="DL20" s="629"/>
      <c r="DM20" s="629"/>
      <c r="DN20" s="629"/>
      <c r="DO20" s="629"/>
      <c r="DP20" s="630"/>
      <c r="DQ20" s="634">
        <v>11252716</v>
      </c>
      <c r="DR20" s="629"/>
      <c r="DS20" s="629"/>
      <c r="DT20" s="629"/>
      <c r="DU20" s="629"/>
      <c r="DV20" s="629"/>
      <c r="DW20" s="629"/>
      <c r="DX20" s="629"/>
      <c r="DY20" s="629"/>
      <c r="DZ20" s="629"/>
      <c r="EA20" s="629"/>
      <c r="EB20" s="629"/>
      <c r="EC20" s="669"/>
    </row>
    <row r="21" spans="2:133" ht="11.25" customHeight="1">
      <c r="B21" s="625" t="s">
        <v>279</v>
      </c>
      <c r="C21" s="626"/>
      <c r="D21" s="626"/>
      <c r="E21" s="626"/>
      <c r="F21" s="626"/>
      <c r="G21" s="626"/>
      <c r="H21" s="626"/>
      <c r="I21" s="626"/>
      <c r="J21" s="626"/>
      <c r="K21" s="626"/>
      <c r="L21" s="626"/>
      <c r="M21" s="626"/>
      <c r="N21" s="626"/>
      <c r="O21" s="626"/>
      <c r="P21" s="626"/>
      <c r="Q21" s="627"/>
      <c r="R21" s="628">
        <v>1013</v>
      </c>
      <c r="S21" s="629"/>
      <c r="T21" s="629"/>
      <c r="U21" s="629"/>
      <c r="V21" s="629"/>
      <c r="W21" s="629"/>
      <c r="X21" s="629"/>
      <c r="Y21" s="630"/>
      <c r="Z21" s="655">
        <v>0</v>
      </c>
      <c r="AA21" s="655"/>
      <c r="AB21" s="655"/>
      <c r="AC21" s="655"/>
      <c r="AD21" s="656">
        <v>1013</v>
      </c>
      <c r="AE21" s="656"/>
      <c r="AF21" s="656"/>
      <c r="AG21" s="656"/>
      <c r="AH21" s="656"/>
      <c r="AI21" s="656"/>
      <c r="AJ21" s="656"/>
      <c r="AK21" s="656"/>
      <c r="AL21" s="631">
        <v>0</v>
      </c>
      <c r="AM21" s="632"/>
      <c r="AN21" s="632"/>
      <c r="AO21" s="657"/>
      <c r="AP21" s="720" t="s">
        <v>280</v>
      </c>
      <c r="AQ21" s="728"/>
      <c r="AR21" s="728"/>
      <c r="AS21" s="728"/>
      <c r="AT21" s="728"/>
      <c r="AU21" s="728"/>
      <c r="AV21" s="728"/>
      <c r="AW21" s="728"/>
      <c r="AX21" s="728"/>
      <c r="AY21" s="728"/>
      <c r="AZ21" s="728"/>
      <c r="BA21" s="728"/>
      <c r="BB21" s="728"/>
      <c r="BC21" s="728"/>
      <c r="BD21" s="728"/>
      <c r="BE21" s="728"/>
      <c r="BF21" s="722"/>
      <c r="BG21" s="628">
        <v>26</v>
      </c>
      <c r="BH21" s="629"/>
      <c r="BI21" s="629"/>
      <c r="BJ21" s="629"/>
      <c r="BK21" s="629"/>
      <c r="BL21" s="629"/>
      <c r="BM21" s="629"/>
      <c r="BN21" s="630"/>
      <c r="BO21" s="655">
        <v>0</v>
      </c>
      <c r="BP21" s="655"/>
      <c r="BQ21" s="655"/>
      <c r="BR21" s="655"/>
      <c r="BS21" s="656" t="s">
        <v>129</v>
      </c>
      <c r="BT21" s="656"/>
      <c r="BU21" s="656"/>
      <c r="BV21" s="656"/>
      <c r="BW21" s="656"/>
      <c r="BX21" s="656"/>
      <c r="BY21" s="656"/>
      <c r="BZ21" s="656"/>
      <c r="CA21" s="656"/>
      <c r="CB21" s="723"/>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c r="B22" s="691" t="s">
        <v>281</v>
      </c>
      <c r="C22" s="692"/>
      <c r="D22" s="692"/>
      <c r="E22" s="692"/>
      <c r="F22" s="692"/>
      <c r="G22" s="692"/>
      <c r="H22" s="692"/>
      <c r="I22" s="692"/>
      <c r="J22" s="692"/>
      <c r="K22" s="692"/>
      <c r="L22" s="692"/>
      <c r="M22" s="692"/>
      <c r="N22" s="692"/>
      <c r="O22" s="692"/>
      <c r="P22" s="692"/>
      <c r="Q22" s="693"/>
      <c r="R22" s="628">
        <v>15860</v>
      </c>
      <c r="S22" s="629"/>
      <c r="T22" s="629"/>
      <c r="U22" s="629"/>
      <c r="V22" s="629"/>
      <c r="W22" s="629"/>
      <c r="X22" s="629"/>
      <c r="Y22" s="630"/>
      <c r="Z22" s="655">
        <v>0.1</v>
      </c>
      <c r="AA22" s="655"/>
      <c r="AB22" s="655"/>
      <c r="AC22" s="655"/>
      <c r="AD22" s="656">
        <v>15860</v>
      </c>
      <c r="AE22" s="656"/>
      <c r="AF22" s="656"/>
      <c r="AG22" s="656"/>
      <c r="AH22" s="656"/>
      <c r="AI22" s="656"/>
      <c r="AJ22" s="656"/>
      <c r="AK22" s="656"/>
      <c r="AL22" s="631">
        <v>0.20000000298023224</v>
      </c>
      <c r="AM22" s="632"/>
      <c r="AN22" s="632"/>
      <c r="AO22" s="657"/>
      <c r="AP22" s="720" t="s">
        <v>282</v>
      </c>
      <c r="AQ22" s="728"/>
      <c r="AR22" s="728"/>
      <c r="AS22" s="728"/>
      <c r="AT22" s="728"/>
      <c r="AU22" s="728"/>
      <c r="AV22" s="728"/>
      <c r="AW22" s="728"/>
      <c r="AX22" s="728"/>
      <c r="AY22" s="728"/>
      <c r="AZ22" s="728"/>
      <c r="BA22" s="728"/>
      <c r="BB22" s="728"/>
      <c r="BC22" s="728"/>
      <c r="BD22" s="728"/>
      <c r="BE22" s="728"/>
      <c r="BF22" s="722"/>
      <c r="BG22" s="628" t="s">
        <v>129</v>
      </c>
      <c r="BH22" s="629"/>
      <c r="BI22" s="629"/>
      <c r="BJ22" s="629"/>
      <c r="BK22" s="629"/>
      <c r="BL22" s="629"/>
      <c r="BM22" s="629"/>
      <c r="BN22" s="630"/>
      <c r="BO22" s="655" t="s">
        <v>129</v>
      </c>
      <c r="BP22" s="655"/>
      <c r="BQ22" s="655"/>
      <c r="BR22" s="655"/>
      <c r="BS22" s="656" t="s">
        <v>129</v>
      </c>
      <c r="BT22" s="656"/>
      <c r="BU22" s="656"/>
      <c r="BV22" s="656"/>
      <c r="BW22" s="656"/>
      <c r="BX22" s="656"/>
      <c r="BY22" s="656"/>
      <c r="BZ22" s="656"/>
      <c r="CA22" s="656"/>
      <c r="CB22" s="723"/>
      <c r="CD22" s="730" t="s">
        <v>283</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c r="B23" s="625" t="s">
        <v>284</v>
      </c>
      <c r="C23" s="626"/>
      <c r="D23" s="626"/>
      <c r="E23" s="626"/>
      <c r="F23" s="626"/>
      <c r="G23" s="626"/>
      <c r="H23" s="626"/>
      <c r="I23" s="626"/>
      <c r="J23" s="626"/>
      <c r="K23" s="626"/>
      <c r="L23" s="626"/>
      <c r="M23" s="626"/>
      <c r="N23" s="626"/>
      <c r="O23" s="626"/>
      <c r="P23" s="626"/>
      <c r="Q23" s="627"/>
      <c r="R23" s="628">
        <v>6378329</v>
      </c>
      <c r="S23" s="629"/>
      <c r="T23" s="629"/>
      <c r="U23" s="629"/>
      <c r="V23" s="629"/>
      <c r="W23" s="629"/>
      <c r="X23" s="629"/>
      <c r="Y23" s="630"/>
      <c r="Z23" s="655">
        <v>30.7</v>
      </c>
      <c r="AA23" s="655"/>
      <c r="AB23" s="655"/>
      <c r="AC23" s="655"/>
      <c r="AD23" s="656">
        <v>5475720</v>
      </c>
      <c r="AE23" s="656"/>
      <c r="AF23" s="656"/>
      <c r="AG23" s="656"/>
      <c r="AH23" s="656"/>
      <c r="AI23" s="656"/>
      <c r="AJ23" s="656"/>
      <c r="AK23" s="656"/>
      <c r="AL23" s="631">
        <v>56.1</v>
      </c>
      <c r="AM23" s="632"/>
      <c r="AN23" s="632"/>
      <c r="AO23" s="657"/>
      <c r="AP23" s="720" t="s">
        <v>285</v>
      </c>
      <c r="AQ23" s="728"/>
      <c r="AR23" s="728"/>
      <c r="AS23" s="728"/>
      <c r="AT23" s="728"/>
      <c r="AU23" s="728"/>
      <c r="AV23" s="728"/>
      <c r="AW23" s="728"/>
      <c r="AX23" s="728"/>
      <c r="AY23" s="728"/>
      <c r="AZ23" s="728"/>
      <c r="BA23" s="728"/>
      <c r="BB23" s="728"/>
      <c r="BC23" s="728"/>
      <c r="BD23" s="728"/>
      <c r="BE23" s="728"/>
      <c r="BF23" s="722"/>
      <c r="BG23" s="628" t="s">
        <v>129</v>
      </c>
      <c r="BH23" s="629"/>
      <c r="BI23" s="629"/>
      <c r="BJ23" s="629"/>
      <c r="BK23" s="629"/>
      <c r="BL23" s="629"/>
      <c r="BM23" s="629"/>
      <c r="BN23" s="630"/>
      <c r="BO23" s="655" t="s">
        <v>129</v>
      </c>
      <c r="BP23" s="655"/>
      <c r="BQ23" s="655"/>
      <c r="BR23" s="655"/>
      <c r="BS23" s="656" t="s">
        <v>129</v>
      </c>
      <c r="BT23" s="656"/>
      <c r="BU23" s="656"/>
      <c r="BV23" s="656"/>
      <c r="BW23" s="656"/>
      <c r="BX23" s="656"/>
      <c r="BY23" s="656"/>
      <c r="BZ23" s="656"/>
      <c r="CA23" s="656"/>
      <c r="CB23" s="723"/>
      <c r="CD23" s="730" t="s">
        <v>225</v>
      </c>
      <c r="CE23" s="731"/>
      <c r="CF23" s="731"/>
      <c r="CG23" s="731"/>
      <c r="CH23" s="731"/>
      <c r="CI23" s="731"/>
      <c r="CJ23" s="731"/>
      <c r="CK23" s="731"/>
      <c r="CL23" s="731"/>
      <c r="CM23" s="731"/>
      <c r="CN23" s="731"/>
      <c r="CO23" s="731"/>
      <c r="CP23" s="731"/>
      <c r="CQ23" s="732"/>
      <c r="CR23" s="730" t="s">
        <v>286</v>
      </c>
      <c r="CS23" s="731"/>
      <c r="CT23" s="731"/>
      <c r="CU23" s="731"/>
      <c r="CV23" s="731"/>
      <c r="CW23" s="731"/>
      <c r="CX23" s="731"/>
      <c r="CY23" s="732"/>
      <c r="CZ23" s="730" t="s">
        <v>287</v>
      </c>
      <c r="DA23" s="731"/>
      <c r="DB23" s="731"/>
      <c r="DC23" s="732"/>
      <c r="DD23" s="730" t="s">
        <v>288</v>
      </c>
      <c r="DE23" s="731"/>
      <c r="DF23" s="731"/>
      <c r="DG23" s="731"/>
      <c r="DH23" s="731"/>
      <c r="DI23" s="731"/>
      <c r="DJ23" s="731"/>
      <c r="DK23" s="732"/>
      <c r="DL23" s="739" t="s">
        <v>289</v>
      </c>
      <c r="DM23" s="740"/>
      <c r="DN23" s="740"/>
      <c r="DO23" s="740"/>
      <c r="DP23" s="740"/>
      <c r="DQ23" s="740"/>
      <c r="DR23" s="740"/>
      <c r="DS23" s="740"/>
      <c r="DT23" s="740"/>
      <c r="DU23" s="740"/>
      <c r="DV23" s="741"/>
      <c r="DW23" s="730" t="s">
        <v>290</v>
      </c>
      <c r="DX23" s="731"/>
      <c r="DY23" s="731"/>
      <c r="DZ23" s="731"/>
      <c r="EA23" s="731"/>
      <c r="EB23" s="731"/>
      <c r="EC23" s="732"/>
    </row>
    <row r="24" spans="2:133" ht="11.25" customHeight="1">
      <c r="B24" s="625" t="s">
        <v>291</v>
      </c>
      <c r="C24" s="626"/>
      <c r="D24" s="626"/>
      <c r="E24" s="626"/>
      <c r="F24" s="626"/>
      <c r="G24" s="626"/>
      <c r="H24" s="626"/>
      <c r="I24" s="626"/>
      <c r="J24" s="626"/>
      <c r="K24" s="626"/>
      <c r="L24" s="626"/>
      <c r="M24" s="626"/>
      <c r="N24" s="626"/>
      <c r="O24" s="626"/>
      <c r="P24" s="626"/>
      <c r="Q24" s="627"/>
      <c r="R24" s="628">
        <v>5475720</v>
      </c>
      <c r="S24" s="629"/>
      <c r="T24" s="629"/>
      <c r="U24" s="629"/>
      <c r="V24" s="629"/>
      <c r="W24" s="629"/>
      <c r="X24" s="629"/>
      <c r="Y24" s="630"/>
      <c r="Z24" s="655">
        <v>26.4</v>
      </c>
      <c r="AA24" s="655"/>
      <c r="AB24" s="655"/>
      <c r="AC24" s="655"/>
      <c r="AD24" s="656">
        <v>5475720</v>
      </c>
      <c r="AE24" s="656"/>
      <c r="AF24" s="656"/>
      <c r="AG24" s="656"/>
      <c r="AH24" s="656"/>
      <c r="AI24" s="656"/>
      <c r="AJ24" s="656"/>
      <c r="AK24" s="656"/>
      <c r="AL24" s="631">
        <v>56.1</v>
      </c>
      <c r="AM24" s="632"/>
      <c r="AN24" s="632"/>
      <c r="AO24" s="657"/>
      <c r="AP24" s="720" t="s">
        <v>292</v>
      </c>
      <c r="AQ24" s="728"/>
      <c r="AR24" s="728"/>
      <c r="AS24" s="728"/>
      <c r="AT24" s="728"/>
      <c r="AU24" s="728"/>
      <c r="AV24" s="728"/>
      <c r="AW24" s="728"/>
      <c r="AX24" s="728"/>
      <c r="AY24" s="728"/>
      <c r="AZ24" s="728"/>
      <c r="BA24" s="728"/>
      <c r="BB24" s="728"/>
      <c r="BC24" s="728"/>
      <c r="BD24" s="728"/>
      <c r="BE24" s="728"/>
      <c r="BF24" s="722"/>
      <c r="BG24" s="628" t="s">
        <v>129</v>
      </c>
      <c r="BH24" s="629"/>
      <c r="BI24" s="629"/>
      <c r="BJ24" s="629"/>
      <c r="BK24" s="629"/>
      <c r="BL24" s="629"/>
      <c r="BM24" s="629"/>
      <c r="BN24" s="630"/>
      <c r="BO24" s="655" t="s">
        <v>129</v>
      </c>
      <c r="BP24" s="655"/>
      <c r="BQ24" s="655"/>
      <c r="BR24" s="655"/>
      <c r="BS24" s="656" t="s">
        <v>129</v>
      </c>
      <c r="BT24" s="656"/>
      <c r="BU24" s="656"/>
      <c r="BV24" s="656"/>
      <c r="BW24" s="656"/>
      <c r="BX24" s="656"/>
      <c r="BY24" s="656"/>
      <c r="BZ24" s="656"/>
      <c r="CA24" s="656"/>
      <c r="CB24" s="723"/>
      <c r="CD24" s="684" t="s">
        <v>293</v>
      </c>
      <c r="CE24" s="685"/>
      <c r="CF24" s="685"/>
      <c r="CG24" s="685"/>
      <c r="CH24" s="685"/>
      <c r="CI24" s="685"/>
      <c r="CJ24" s="685"/>
      <c r="CK24" s="685"/>
      <c r="CL24" s="685"/>
      <c r="CM24" s="685"/>
      <c r="CN24" s="685"/>
      <c r="CO24" s="685"/>
      <c r="CP24" s="685"/>
      <c r="CQ24" s="686"/>
      <c r="CR24" s="681">
        <v>8629304</v>
      </c>
      <c r="CS24" s="682"/>
      <c r="CT24" s="682"/>
      <c r="CU24" s="682"/>
      <c r="CV24" s="682"/>
      <c r="CW24" s="682"/>
      <c r="CX24" s="682"/>
      <c r="CY24" s="725"/>
      <c r="CZ24" s="726">
        <v>45.3</v>
      </c>
      <c r="DA24" s="700"/>
      <c r="DB24" s="700"/>
      <c r="DC24" s="729"/>
      <c r="DD24" s="724">
        <v>4949354</v>
      </c>
      <c r="DE24" s="682"/>
      <c r="DF24" s="682"/>
      <c r="DG24" s="682"/>
      <c r="DH24" s="682"/>
      <c r="DI24" s="682"/>
      <c r="DJ24" s="682"/>
      <c r="DK24" s="725"/>
      <c r="DL24" s="724">
        <v>4887925</v>
      </c>
      <c r="DM24" s="682"/>
      <c r="DN24" s="682"/>
      <c r="DO24" s="682"/>
      <c r="DP24" s="682"/>
      <c r="DQ24" s="682"/>
      <c r="DR24" s="682"/>
      <c r="DS24" s="682"/>
      <c r="DT24" s="682"/>
      <c r="DU24" s="682"/>
      <c r="DV24" s="725"/>
      <c r="DW24" s="726">
        <v>48.5</v>
      </c>
      <c r="DX24" s="700"/>
      <c r="DY24" s="700"/>
      <c r="DZ24" s="700"/>
      <c r="EA24" s="700"/>
      <c r="EB24" s="700"/>
      <c r="EC24" s="727"/>
    </row>
    <row r="25" spans="2:133" ht="11.25" customHeight="1">
      <c r="B25" s="625" t="s">
        <v>294</v>
      </c>
      <c r="C25" s="626"/>
      <c r="D25" s="626"/>
      <c r="E25" s="626"/>
      <c r="F25" s="626"/>
      <c r="G25" s="626"/>
      <c r="H25" s="626"/>
      <c r="I25" s="626"/>
      <c r="J25" s="626"/>
      <c r="K25" s="626"/>
      <c r="L25" s="626"/>
      <c r="M25" s="626"/>
      <c r="N25" s="626"/>
      <c r="O25" s="626"/>
      <c r="P25" s="626"/>
      <c r="Q25" s="627"/>
      <c r="R25" s="628">
        <v>902609</v>
      </c>
      <c r="S25" s="629"/>
      <c r="T25" s="629"/>
      <c r="U25" s="629"/>
      <c r="V25" s="629"/>
      <c r="W25" s="629"/>
      <c r="X25" s="629"/>
      <c r="Y25" s="630"/>
      <c r="Z25" s="655">
        <v>4.3</v>
      </c>
      <c r="AA25" s="655"/>
      <c r="AB25" s="655"/>
      <c r="AC25" s="655"/>
      <c r="AD25" s="656" t="s">
        <v>129</v>
      </c>
      <c r="AE25" s="656"/>
      <c r="AF25" s="656"/>
      <c r="AG25" s="656"/>
      <c r="AH25" s="656"/>
      <c r="AI25" s="656"/>
      <c r="AJ25" s="656"/>
      <c r="AK25" s="656"/>
      <c r="AL25" s="631" t="s">
        <v>129</v>
      </c>
      <c r="AM25" s="632"/>
      <c r="AN25" s="632"/>
      <c r="AO25" s="657"/>
      <c r="AP25" s="720" t="s">
        <v>295</v>
      </c>
      <c r="AQ25" s="728"/>
      <c r="AR25" s="728"/>
      <c r="AS25" s="728"/>
      <c r="AT25" s="728"/>
      <c r="AU25" s="728"/>
      <c r="AV25" s="728"/>
      <c r="AW25" s="728"/>
      <c r="AX25" s="728"/>
      <c r="AY25" s="728"/>
      <c r="AZ25" s="728"/>
      <c r="BA25" s="728"/>
      <c r="BB25" s="728"/>
      <c r="BC25" s="728"/>
      <c r="BD25" s="728"/>
      <c r="BE25" s="728"/>
      <c r="BF25" s="722"/>
      <c r="BG25" s="628" t="s">
        <v>129</v>
      </c>
      <c r="BH25" s="629"/>
      <c r="BI25" s="629"/>
      <c r="BJ25" s="629"/>
      <c r="BK25" s="629"/>
      <c r="BL25" s="629"/>
      <c r="BM25" s="629"/>
      <c r="BN25" s="630"/>
      <c r="BO25" s="655" t="s">
        <v>129</v>
      </c>
      <c r="BP25" s="655"/>
      <c r="BQ25" s="655"/>
      <c r="BR25" s="655"/>
      <c r="BS25" s="656" t="s">
        <v>129</v>
      </c>
      <c r="BT25" s="656"/>
      <c r="BU25" s="656"/>
      <c r="BV25" s="656"/>
      <c r="BW25" s="656"/>
      <c r="BX25" s="656"/>
      <c r="BY25" s="656"/>
      <c r="BZ25" s="656"/>
      <c r="CA25" s="656"/>
      <c r="CB25" s="723"/>
      <c r="CD25" s="670" t="s">
        <v>296</v>
      </c>
      <c r="CE25" s="667"/>
      <c r="CF25" s="667"/>
      <c r="CG25" s="667"/>
      <c r="CH25" s="667"/>
      <c r="CI25" s="667"/>
      <c r="CJ25" s="667"/>
      <c r="CK25" s="667"/>
      <c r="CL25" s="667"/>
      <c r="CM25" s="667"/>
      <c r="CN25" s="667"/>
      <c r="CO25" s="667"/>
      <c r="CP25" s="667"/>
      <c r="CQ25" s="668"/>
      <c r="CR25" s="628">
        <v>2227890</v>
      </c>
      <c r="CS25" s="639"/>
      <c r="CT25" s="639"/>
      <c r="CU25" s="639"/>
      <c r="CV25" s="639"/>
      <c r="CW25" s="639"/>
      <c r="CX25" s="639"/>
      <c r="CY25" s="640"/>
      <c r="CZ25" s="631">
        <v>11.7</v>
      </c>
      <c r="DA25" s="641"/>
      <c r="DB25" s="641"/>
      <c r="DC25" s="642"/>
      <c r="DD25" s="634">
        <v>2078003</v>
      </c>
      <c r="DE25" s="639"/>
      <c r="DF25" s="639"/>
      <c r="DG25" s="639"/>
      <c r="DH25" s="639"/>
      <c r="DI25" s="639"/>
      <c r="DJ25" s="639"/>
      <c r="DK25" s="640"/>
      <c r="DL25" s="634">
        <v>2041514</v>
      </c>
      <c r="DM25" s="639"/>
      <c r="DN25" s="639"/>
      <c r="DO25" s="639"/>
      <c r="DP25" s="639"/>
      <c r="DQ25" s="639"/>
      <c r="DR25" s="639"/>
      <c r="DS25" s="639"/>
      <c r="DT25" s="639"/>
      <c r="DU25" s="639"/>
      <c r="DV25" s="640"/>
      <c r="DW25" s="631">
        <v>20.3</v>
      </c>
      <c r="DX25" s="641"/>
      <c r="DY25" s="641"/>
      <c r="DZ25" s="641"/>
      <c r="EA25" s="641"/>
      <c r="EB25" s="641"/>
      <c r="EC25" s="662"/>
    </row>
    <row r="26" spans="2:133" ht="11.25" customHeight="1">
      <c r="B26" s="625" t="s">
        <v>297</v>
      </c>
      <c r="C26" s="626"/>
      <c r="D26" s="626"/>
      <c r="E26" s="626"/>
      <c r="F26" s="626"/>
      <c r="G26" s="626"/>
      <c r="H26" s="626"/>
      <c r="I26" s="626"/>
      <c r="J26" s="626"/>
      <c r="K26" s="626"/>
      <c r="L26" s="626"/>
      <c r="M26" s="626"/>
      <c r="N26" s="626"/>
      <c r="O26" s="626"/>
      <c r="P26" s="626"/>
      <c r="Q26" s="627"/>
      <c r="R26" s="628" t="s">
        <v>129</v>
      </c>
      <c r="S26" s="629"/>
      <c r="T26" s="629"/>
      <c r="U26" s="629"/>
      <c r="V26" s="629"/>
      <c r="W26" s="629"/>
      <c r="X26" s="629"/>
      <c r="Y26" s="630"/>
      <c r="Z26" s="655" t="s">
        <v>129</v>
      </c>
      <c r="AA26" s="655"/>
      <c r="AB26" s="655"/>
      <c r="AC26" s="655"/>
      <c r="AD26" s="656" t="s">
        <v>129</v>
      </c>
      <c r="AE26" s="656"/>
      <c r="AF26" s="656"/>
      <c r="AG26" s="656"/>
      <c r="AH26" s="656"/>
      <c r="AI26" s="656"/>
      <c r="AJ26" s="656"/>
      <c r="AK26" s="656"/>
      <c r="AL26" s="631" t="s">
        <v>129</v>
      </c>
      <c r="AM26" s="632"/>
      <c r="AN26" s="632"/>
      <c r="AO26" s="657"/>
      <c r="AP26" s="720" t="s">
        <v>298</v>
      </c>
      <c r="AQ26" s="721"/>
      <c r="AR26" s="721"/>
      <c r="AS26" s="721"/>
      <c r="AT26" s="721"/>
      <c r="AU26" s="721"/>
      <c r="AV26" s="721"/>
      <c r="AW26" s="721"/>
      <c r="AX26" s="721"/>
      <c r="AY26" s="721"/>
      <c r="AZ26" s="721"/>
      <c r="BA26" s="721"/>
      <c r="BB26" s="721"/>
      <c r="BC26" s="721"/>
      <c r="BD26" s="721"/>
      <c r="BE26" s="721"/>
      <c r="BF26" s="722"/>
      <c r="BG26" s="628" t="s">
        <v>129</v>
      </c>
      <c r="BH26" s="629"/>
      <c r="BI26" s="629"/>
      <c r="BJ26" s="629"/>
      <c r="BK26" s="629"/>
      <c r="BL26" s="629"/>
      <c r="BM26" s="629"/>
      <c r="BN26" s="630"/>
      <c r="BO26" s="655" t="s">
        <v>129</v>
      </c>
      <c r="BP26" s="655"/>
      <c r="BQ26" s="655"/>
      <c r="BR26" s="655"/>
      <c r="BS26" s="656" t="s">
        <v>129</v>
      </c>
      <c r="BT26" s="656"/>
      <c r="BU26" s="656"/>
      <c r="BV26" s="656"/>
      <c r="BW26" s="656"/>
      <c r="BX26" s="656"/>
      <c r="BY26" s="656"/>
      <c r="BZ26" s="656"/>
      <c r="CA26" s="656"/>
      <c r="CB26" s="723"/>
      <c r="CD26" s="670" t="s">
        <v>299</v>
      </c>
      <c r="CE26" s="667"/>
      <c r="CF26" s="667"/>
      <c r="CG26" s="667"/>
      <c r="CH26" s="667"/>
      <c r="CI26" s="667"/>
      <c r="CJ26" s="667"/>
      <c r="CK26" s="667"/>
      <c r="CL26" s="667"/>
      <c r="CM26" s="667"/>
      <c r="CN26" s="667"/>
      <c r="CO26" s="667"/>
      <c r="CP26" s="667"/>
      <c r="CQ26" s="668"/>
      <c r="CR26" s="628">
        <v>1270797</v>
      </c>
      <c r="CS26" s="629"/>
      <c r="CT26" s="629"/>
      <c r="CU26" s="629"/>
      <c r="CV26" s="629"/>
      <c r="CW26" s="629"/>
      <c r="CX26" s="629"/>
      <c r="CY26" s="630"/>
      <c r="CZ26" s="631">
        <v>6.7</v>
      </c>
      <c r="DA26" s="641"/>
      <c r="DB26" s="641"/>
      <c r="DC26" s="642"/>
      <c r="DD26" s="634">
        <v>1163346</v>
      </c>
      <c r="DE26" s="629"/>
      <c r="DF26" s="629"/>
      <c r="DG26" s="629"/>
      <c r="DH26" s="629"/>
      <c r="DI26" s="629"/>
      <c r="DJ26" s="629"/>
      <c r="DK26" s="630"/>
      <c r="DL26" s="634" t="s">
        <v>129</v>
      </c>
      <c r="DM26" s="629"/>
      <c r="DN26" s="629"/>
      <c r="DO26" s="629"/>
      <c r="DP26" s="629"/>
      <c r="DQ26" s="629"/>
      <c r="DR26" s="629"/>
      <c r="DS26" s="629"/>
      <c r="DT26" s="629"/>
      <c r="DU26" s="629"/>
      <c r="DV26" s="630"/>
      <c r="DW26" s="631" t="s">
        <v>129</v>
      </c>
      <c r="DX26" s="641"/>
      <c r="DY26" s="641"/>
      <c r="DZ26" s="641"/>
      <c r="EA26" s="641"/>
      <c r="EB26" s="641"/>
      <c r="EC26" s="662"/>
    </row>
    <row r="27" spans="2:133" ht="11.25" customHeight="1">
      <c r="B27" s="625" t="s">
        <v>300</v>
      </c>
      <c r="C27" s="626"/>
      <c r="D27" s="626"/>
      <c r="E27" s="626"/>
      <c r="F27" s="626"/>
      <c r="G27" s="626"/>
      <c r="H27" s="626"/>
      <c r="I27" s="626"/>
      <c r="J27" s="626"/>
      <c r="K27" s="626"/>
      <c r="L27" s="626"/>
      <c r="M27" s="626"/>
      <c r="N27" s="626"/>
      <c r="O27" s="626"/>
      <c r="P27" s="626"/>
      <c r="Q27" s="627"/>
      <c r="R27" s="628">
        <v>10620529</v>
      </c>
      <c r="S27" s="629"/>
      <c r="T27" s="629"/>
      <c r="U27" s="629"/>
      <c r="V27" s="629"/>
      <c r="W27" s="629"/>
      <c r="X27" s="629"/>
      <c r="Y27" s="630"/>
      <c r="Z27" s="655">
        <v>51.2</v>
      </c>
      <c r="AA27" s="655"/>
      <c r="AB27" s="655"/>
      <c r="AC27" s="655"/>
      <c r="AD27" s="656">
        <v>9717920</v>
      </c>
      <c r="AE27" s="656"/>
      <c r="AF27" s="656"/>
      <c r="AG27" s="656"/>
      <c r="AH27" s="656"/>
      <c r="AI27" s="656"/>
      <c r="AJ27" s="656"/>
      <c r="AK27" s="656"/>
      <c r="AL27" s="631">
        <v>99.599998474121094</v>
      </c>
      <c r="AM27" s="632"/>
      <c r="AN27" s="632"/>
      <c r="AO27" s="657"/>
      <c r="AP27" s="625" t="s">
        <v>301</v>
      </c>
      <c r="AQ27" s="626"/>
      <c r="AR27" s="626"/>
      <c r="AS27" s="626"/>
      <c r="AT27" s="626"/>
      <c r="AU27" s="626"/>
      <c r="AV27" s="626"/>
      <c r="AW27" s="626"/>
      <c r="AX27" s="626"/>
      <c r="AY27" s="626"/>
      <c r="AZ27" s="626"/>
      <c r="BA27" s="626"/>
      <c r="BB27" s="626"/>
      <c r="BC27" s="626"/>
      <c r="BD27" s="626"/>
      <c r="BE27" s="626"/>
      <c r="BF27" s="627"/>
      <c r="BG27" s="628">
        <v>3351231</v>
      </c>
      <c r="BH27" s="629"/>
      <c r="BI27" s="629"/>
      <c r="BJ27" s="629"/>
      <c r="BK27" s="629"/>
      <c r="BL27" s="629"/>
      <c r="BM27" s="629"/>
      <c r="BN27" s="630"/>
      <c r="BO27" s="655">
        <v>100</v>
      </c>
      <c r="BP27" s="655"/>
      <c r="BQ27" s="655"/>
      <c r="BR27" s="655"/>
      <c r="BS27" s="656">
        <v>62047</v>
      </c>
      <c r="BT27" s="656"/>
      <c r="BU27" s="656"/>
      <c r="BV27" s="656"/>
      <c r="BW27" s="656"/>
      <c r="BX27" s="656"/>
      <c r="BY27" s="656"/>
      <c r="BZ27" s="656"/>
      <c r="CA27" s="656"/>
      <c r="CB27" s="723"/>
      <c r="CD27" s="670" t="s">
        <v>302</v>
      </c>
      <c r="CE27" s="667"/>
      <c r="CF27" s="667"/>
      <c r="CG27" s="667"/>
      <c r="CH27" s="667"/>
      <c r="CI27" s="667"/>
      <c r="CJ27" s="667"/>
      <c r="CK27" s="667"/>
      <c r="CL27" s="667"/>
      <c r="CM27" s="667"/>
      <c r="CN27" s="667"/>
      <c r="CO27" s="667"/>
      <c r="CP27" s="667"/>
      <c r="CQ27" s="668"/>
      <c r="CR27" s="628">
        <v>4499523</v>
      </c>
      <c r="CS27" s="639"/>
      <c r="CT27" s="639"/>
      <c r="CU27" s="639"/>
      <c r="CV27" s="639"/>
      <c r="CW27" s="639"/>
      <c r="CX27" s="639"/>
      <c r="CY27" s="640"/>
      <c r="CZ27" s="631">
        <v>23.6</v>
      </c>
      <c r="DA27" s="641"/>
      <c r="DB27" s="641"/>
      <c r="DC27" s="642"/>
      <c r="DD27" s="634">
        <v>994579</v>
      </c>
      <c r="DE27" s="639"/>
      <c r="DF27" s="639"/>
      <c r="DG27" s="639"/>
      <c r="DH27" s="639"/>
      <c r="DI27" s="639"/>
      <c r="DJ27" s="639"/>
      <c r="DK27" s="640"/>
      <c r="DL27" s="634">
        <v>969639</v>
      </c>
      <c r="DM27" s="639"/>
      <c r="DN27" s="639"/>
      <c r="DO27" s="639"/>
      <c r="DP27" s="639"/>
      <c r="DQ27" s="639"/>
      <c r="DR27" s="639"/>
      <c r="DS27" s="639"/>
      <c r="DT27" s="639"/>
      <c r="DU27" s="639"/>
      <c r="DV27" s="640"/>
      <c r="DW27" s="631">
        <v>9.6</v>
      </c>
      <c r="DX27" s="641"/>
      <c r="DY27" s="641"/>
      <c r="DZ27" s="641"/>
      <c r="EA27" s="641"/>
      <c r="EB27" s="641"/>
      <c r="EC27" s="662"/>
    </row>
    <row r="28" spans="2:133" ht="11.25" customHeight="1">
      <c r="B28" s="625" t="s">
        <v>303</v>
      </c>
      <c r="C28" s="626"/>
      <c r="D28" s="626"/>
      <c r="E28" s="626"/>
      <c r="F28" s="626"/>
      <c r="G28" s="626"/>
      <c r="H28" s="626"/>
      <c r="I28" s="626"/>
      <c r="J28" s="626"/>
      <c r="K28" s="626"/>
      <c r="L28" s="626"/>
      <c r="M28" s="626"/>
      <c r="N28" s="626"/>
      <c r="O28" s="626"/>
      <c r="P28" s="626"/>
      <c r="Q28" s="627"/>
      <c r="R28" s="628">
        <v>3152</v>
      </c>
      <c r="S28" s="629"/>
      <c r="T28" s="629"/>
      <c r="U28" s="629"/>
      <c r="V28" s="629"/>
      <c r="W28" s="629"/>
      <c r="X28" s="629"/>
      <c r="Y28" s="630"/>
      <c r="Z28" s="655">
        <v>0</v>
      </c>
      <c r="AA28" s="655"/>
      <c r="AB28" s="655"/>
      <c r="AC28" s="655"/>
      <c r="AD28" s="656">
        <v>3152</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304</v>
      </c>
      <c r="CE28" s="667"/>
      <c r="CF28" s="667"/>
      <c r="CG28" s="667"/>
      <c r="CH28" s="667"/>
      <c r="CI28" s="667"/>
      <c r="CJ28" s="667"/>
      <c r="CK28" s="667"/>
      <c r="CL28" s="667"/>
      <c r="CM28" s="667"/>
      <c r="CN28" s="667"/>
      <c r="CO28" s="667"/>
      <c r="CP28" s="667"/>
      <c r="CQ28" s="668"/>
      <c r="CR28" s="628">
        <v>1901891</v>
      </c>
      <c r="CS28" s="629"/>
      <c r="CT28" s="629"/>
      <c r="CU28" s="629"/>
      <c r="CV28" s="629"/>
      <c r="CW28" s="629"/>
      <c r="CX28" s="629"/>
      <c r="CY28" s="630"/>
      <c r="CZ28" s="631">
        <v>10</v>
      </c>
      <c r="DA28" s="641"/>
      <c r="DB28" s="641"/>
      <c r="DC28" s="642"/>
      <c r="DD28" s="634">
        <v>1876772</v>
      </c>
      <c r="DE28" s="629"/>
      <c r="DF28" s="629"/>
      <c r="DG28" s="629"/>
      <c r="DH28" s="629"/>
      <c r="DI28" s="629"/>
      <c r="DJ28" s="629"/>
      <c r="DK28" s="630"/>
      <c r="DL28" s="634">
        <v>1876772</v>
      </c>
      <c r="DM28" s="629"/>
      <c r="DN28" s="629"/>
      <c r="DO28" s="629"/>
      <c r="DP28" s="629"/>
      <c r="DQ28" s="629"/>
      <c r="DR28" s="629"/>
      <c r="DS28" s="629"/>
      <c r="DT28" s="629"/>
      <c r="DU28" s="629"/>
      <c r="DV28" s="630"/>
      <c r="DW28" s="631">
        <v>18.600000000000001</v>
      </c>
      <c r="DX28" s="641"/>
      <c r="DY28" s="641"/>
      <c r="DZ28" s="641"/>
      <c r="EA28" s="641"/>
      <c r="EB28" s="641"/>
      <c r="EC28" s="662"/>
    </row>
    <row r="29" spans="2:133" ht="11.25" customHeight="1">
      <c r="B29" s="625" t="s">
        <v>305</v>
      </c>
      <c r="C29" s="626"/>
      <c r="D29" s="626"/>
      <c r="E29" s="626"/>
      <c r="F29" s="626"/>
      <c r="G29" s="626"/>
      <c r="H29" s="626"/>
      <c r="I29" s="626"/>
      <c r="J29" s="626"/>
      <c r="K29" s="626"/>
      <c r="L29" s="626"/>
      <c r="M29" s="626"/>
      <c r="N29" s="626"/>
      <c r="O29" s="626"/>
      <c r="P29" s="626"/>
      <c r="Q29" s="627"/>
      <c r="R29" s="628">
        <v>63630</v>
      </c>
      <c r="S29" s="629"/>
      <c r="T29" s="629"/>
      <c r="U29" s="629"/>
      <c r="V29" s="629"/>
      <c r="W29" s="629"/>
      <c r="X29" s="629"/>
      <c r="Y29" s="630"/>
      <c r="Z29" s="655">
        <v>0.3</v>
      </c>
      <c r="AA29" s="655"/>
      <c r="AB29" s="655"/>
      <c r="AC29" s="655"/>
      <c r="AD29" s="656" t="s">
        <v>129</v>
      </c>
      <c r="AE29" s="656"/>
      <c r="AF29" s="656"/>
      <c r="AG29" s="656"/>
      <c r="AH29" s="656"/>
      <c r="AI29" s="656"/>
      <c r="AJ29" s="656"/>
      <c r="AK29" s="656"/>
      <c r="AL29" s="631" t="s">
        <v>129</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23"/>
      <c r="CD29" s="714" t="s">
        <v>306</v>
      </c>
      <c r="CE29" s="715"/>
      <c r="CF29" s="670" t="s">
        <v>70</v>
      </c>
      <c r="CG29" s="667"/>
      <c r="CH29" s="667"/>
      <c r="CI29" s="667"/>
      <c r="CJ29" s="667"/>
      <c r="CK29" s="667"/>
      <c r="CL29" s="667"/>
      <c r="CM29" s="667"/>
      <c r="CN29" s="667"/>
      <c r="CO29" s="667"/>
      <c r="CP29" s="667"/>
      <c r="CQ29" s="668"/>
      <c r="CR29" s="628">
        <v>1901774</v>
      </c>
      <c r="CS29" s="639"/>
      <c r="CT29" s="639"/>
      <c r="CU29" s="639"/>
      <c r="CV29" s="639"/>
      <c r="CW29" s="639"/>
      <c r="CX29" s="639"/>
      <c r="CY29" s="640"/>
      <c r="CZ29" s="631">
        <v>10</v>
      </c>
      <c r="DA29" s="641"/>
      <c r="DB29" s="641"/>
      <c r="DC29" s="642"/>
      <c r="DD29" s="634">
        <v>1876655</v>
      </c>
      <c r="DE29" s="639"/>
      <c r="DF29" s="639"/>
      <c r="DG29" s="639"/>
      <c r="DH29" s="639"/>
      <c r="DI29" s="639"/>
      <c r="DJ29" s="639"/>
      <c r="DK29" s="640"/>
      <c r="DL29" s="634">
        <v>1876655</v>
      </c>
      <c r="DM29" s="639"/>
      <c r="DN29" s="639"/>
      <c r="DO29" s="639"/>
      <c r="DP29" s="639"/>
      <c r="DQ29" s="639"/>
      <c r="DR29" s="639"/>
      <c r="DS29" s="639"/>
      <c r="DT29" s="639"/>
      <c r="DU29" s="639"/>
      <c r="DV29" s="640"/>
      <c r="DW29" s="631">
        <v>18.600000000000001</v>
      </c>
      <c r="DX29" s="641"/>
      <c r="DY29" s="641"/>
      <c r="DZ29" s="641"/>
      <c r="EA29" s="641"/>
      <c r="EB29" s="641"/>
      <c r="EC29" s="662"/>
    </row>
    <row r="30" spans="2:133" ht="11.25" customHeight="1">
      <c r="B30" s="625" t="s">
        <v>307</v>
      </c>
      <c r="C30" s="626"/>
      <c r="D30" s="626"/>
      <c r="E30" s="626"/>
      <c r="F30" s="626"/>
      <c r="G30" s="626"/>
      <c r="H30" s="626"/>
      <c r="I30" s="626"/>
      <c r="J30" s="626"/>
      <c r="K30" s="626"/>
      <c r="L30" s="626"/>
      <c r="M30" s="626"/>
      <c r="N30" s="626"/>
      <c r="O30" s="626"/>
      <c r="P30" s="626"/>
      <c r="Q30" s="627"/>
      <c r="R30" s="628">
        <v>128786</v>
      </c>
      <c r="S30" s="629"/>
      <c r="T30" s="629"/>
      <c r="U30" s="629"/>
      <c r="V30" s="629"/>
      <c r="W30" s="629"/>
      <c r="X30" s="629"/>
      <c r="Y30" s="630"/>
      <c r="Z30" s="655">
        <v>0.6</v>
      </c>
      <c r="AA30" s="655"/>
      <c r="AB30" s="655"/>
      <c r="AC30" s="655"/>
      <c r="AD30" s="656">
        <v>14336</v>
      </c>
      <c r="AE30" s="656"/>
      <c r="AF30" s="656"/>
      <c r="AG30" s="656"/>
      <c r="AH30" s="656"/>
      <c r="AI30" s="656"/>
      <c r="AJ30" s="656"/>
      <c r="AK30" s="656"/>
      <c r="AL30" s="631">
        <v>0.1</v>
      </c>
      <c r="AM30" s="632"/>
      <c r="AN30" s="632"/>
      <c r="AO30" s="657"/>
      <c r="AP30" s="687" t="s">
        <v>225</v>
      </c>
      <c r="AQ30" s="688"/>
      <c r="AR30" s="688"/>
      <c r="AS30" s="688"/>
      <c r="AT30" s="688"/>
      <c r="AU30" s="688"/>
      <c r="AV30" s="688"/>
      <c r="AW30" s="688"/>
      <c r="AX30" s="688"/>
      <c r="AY30" s="688"/>
      <c r="AZ30" s="688"/>
      <c r="BA30" s="688"/>
      <c r="BB30" s="688"/>
      <c r="BC30" s="688"/>
      <c r="BD30" s="688"/>
      <c r="BE30" s="688"/>
      <c r="BF30" s="689"/>
      <c r="BG30" s="687" t="s">
        <v>308</v>
      </c>
      <c r="BH30" s="703"/>
      <c r="BI30" s="703"/>
      <c r="BJ30" s="703"/>
      <c r="BK30" s="703"/>
      <c r="BL30" s="703"/>
      <c r="BM30" s="703"/>
      <c r="BN30" s="703"/>
      <c r="BO30" s="703"/>
      <c r="BP30" s="703"/>
      <c r="BQ30" s="704"/>
      <c r="BR30" s="687" t="s">
        <v>309</v>
      </c>
      <c r="BS30" s="703"/>
      <c r="BT30" s="703"/>
      <c r="BU30" s="703"/>
      <c r="BV30" s="703"/>
      <c r="BW30" s="703"/>
      <c r="BX30" s="703"/>
      <c r="BY30" s="703"/>
      <c r="BZ30" s="703"/>
      <c r="CA30" s="703"/>
      <c r="CB30" s="704"/>
      <c r="CD30" s="716"/>
      <c r="CE30" s="717"/>
      <c r="CF30" s="670" t="s">
        <v>310</v>
      </c>
      <c r="CG30" s="667"/>
      <c r="CH30" s="667"/>
      <c r="CI30" s="667"/>
      <c r="CJ30" s="667"/>
      <c r="CK30" s="667"/>
      <c r="CL30" s="667"/>
      <c r="CM30" s="667"/>
      <c r="CN30" s="667"/>
      <c r="CO30" s="667"/>
      <c r="CP30" s="667"/>
      <c r="CQ30" s="668"/>
      <c r="CR30" s="628">
        <v>1863501</v>
      </c>
      <c r="CS30" s="629"/>
      <c r="CT30" s="629"/>
      <c r="CU30" s="629"/>
      <c r="CV30" s="629"/>
      <c r="CW30" s="629"/>
      <c r="CX30" s="629"/>
      <c r="CY30" s="630"/>
      <c r="CZ30" s="631">
        <v>9.8000000000000007</v>
      </c>
      <c r="DA30" s="641"/>
      <c r="DB30" s="641"/>
      <c r="DC30" s="642"/>
      <c r="DD30" s="634">
        <v>1838382</v>
      </c>
      <c r="DE30" s="629"/>
      <c r="DF30" s="629"/>
      <c r="DG30" s="629"/>
      <c r="DH30" s="629"/>
      <c r="DI30" s="629"/>
      <c r="DJ30" s="629"/>
      <c r="DK30" s="630"/>
      <c r="DL30" s="634">
        <v>1838382</v>
      </c>
      <c r="DM30" s="629"/>
      <c r="DN30" s="629"/>
      <c r="DO30" s="629"/>
      <c r="DP30" s="629"/>
      <c r="DQ30" s="629"/>
      <c r="DR30" s="629"/>
      <c r="DS30" s="629"/>
      <c r="DT30" s="629"/>
      <c r="DU30" s="629"/>
      <c r="DV30" s="630"/>
      <c r="DW30" s="631">
        <v>18.3</v>
      </c>
      <c r="DX30" s="641"/>
      <c r="DY30" s="641"/>
      <c r="DZ30" s="641"/>
      <c r="EA30" s="641"/>
      <c r="EB30" s="641"/>
      <c r="EC30" s="662"/>
    </row>
    <row r="31" spans="2:133" ht="11.25" customHeight="1">
      <c r="B31" s="625" t="s">
        <v>311</v>
      </c>
      <c r="C31" s="626"/>
      <c r="D31" s="626"/>
      <c r="E31" s="626"/>
      <c r="F31" s="626"/>
      <c r="G31" s="626"/>
      <c r="H31" s="626"/>
      <c r="I31" s="626"/>
      <c r="J31" s="626"/>
      <c r="K31" s="626"/>
      <c r="L31" s="626"/>
      <c r="M31" s="626"/>
      <c r="N31" s="626"/>
      <c r="O31" s="626"/>
      <c r="P31" s="626"/>
      <c r="Q31" s="627"/>
      <c r="R31" s="628">
        <v>63638</v>
      </c>
      <c r="S31" s="629"/>
      <c r="T31" s="629"/>
      <c r="U31" s="629"/>
      <c r="V31" s="629"/>
      <c r="W31" s="629"/>
      <c r="X31" s="629"/>
      <c r="Y31" s="630"/>
      <c r="Z31" s="655">
        <v>0.3</v>
      </c>
      <c r="AA31" s="655"/>
      <c r="AB31" s="655"/>
      <c r="AC31" s="655"/>
      <c r="AD31" s="656" t="s">
        <v>129</v>
      </c>
      <c r="AE31" s="656"/>
      <c r="AF31" s="656"/>
      <c r="AG31" s="656"/>
      <c r="AH31" s="656"/>
      <c r="AI31" s="656"/>
      <c r="AJ31" s="656"/>
      <c r="AK31" s="656"/>
      <c r="AL31" s="631" t="s">
        <v>129</v>
      </c>
      <c r="AM31" s="632"/>
      <c r="AN31" s="632"/>
      <c r="AO31" s="657"/>
      <c r="AP31" s="705" t="s">
        <v>312</v>
      </c>
      <c r="AQ31" s="706"/>
      <c r="AR31" s="706"/>
      <c r="AS31" s="706"/>
      <c r="AT31" s="711" t="s">
        <v>313</v>
      </c>
      <c r="AU31" s="360"/>
      <c r="AV31" s="360"/>
      <c r="AW31" s="360"/>
      <c r="AX31" s="695" t="s">
        <v>189</v>
      </c>
      <c r="AY31" s="696"/>
      <c r="AZ31" s="696"/>
      <c r="BA31" s="696"/>
      <c r="BB31" s="696"/>
      <c r="BC31" s="696"/>
      <c r="BD31" s="696"/>
      <c r="BE31" s="696"/>
      <c r="BF31" s="697"/>
      <c r="BG31" s="698">
        <v>99.2</v>
      </c>
      <c r="BH31" s="699"/>
      <c r="BI31" s="699"/>
      <c r="BJ31" s="699"/>
      <c r="BK31" s="699"/>
      <c r="BL31" s="699"/>
      <c r="BM31" s="700">
        <v>94.5</v>
      </c>
      <c r="BN31" s="699"/>
      <c r="BO31" s="699"/>
      <c r="BP31" s="699"/>
      <c r="BQ31" s="701"/>
      <c r="BR31" s="698">
        <v>99</v>
      </c>
      <c r="BS31" s="699"/>
      <c r="BT31" s="699"/>
      <c r="BU31" s="699"/>
      <c r="BV31" s="699"/>
      <c r="BW31" s="699"/>
      <c r="BX31" s="700">
        <v>94.4</v>
      </c>
      <c r="BY31" s="699"/>
      <c r="BZ31" s="699"/>
      <c r="CA31" s="699"/>
      <c r="CB31" s="701"/>
      <c r="CD31" s="716"/>
      <c r="CE31" s="717"/>
      <c r="CF31" s="670" t="s">
        <v>314</v>
      </c>
      <c r="CG31" s="667"/>
      <c r="CH31" s="667"/>
      <c r="CI31" s="667"/>
      <c r="CJ31" s="667"/>
      <c r="CK31" s="667"/>
      <c r="CL31" s="667"/>
      <c r="CM31" s="667"/>
      <c r="CN31" s="667"/>
      <c r="CO31" s="667"/>
      <c r="CP31" s="667"/>
      <c r="CQ31" s="668"/>
      <c r="CR31" s="628">
        <v>38273</v>
      </c>
      <c r="CS31" s="639"/>
      <c r="CT31" s="639"/>
      <c r="CU31" s="639"/>
      <c r="CV31" s="639"/>
      <c r="CW31" s="639"/>
      <c r="CX31" s="639"/>
      <c r="CY31" s="640"/>
      <c r="CZ31" s="631">
        <v>0.2</v>
      </c>
      <c r="DA31" s="641"/>
      <c r="DB31" s="641"/>
      <c r="DC31" s="642"/>
      <c r="DD31" s="634">
        <v>38273</v>
      </c>
      <c r="DE31" s="639"/>
      <c r="DF31" s="639"/>
      <c r="DG31" s="639"/>
      <c r="DH31" s="639"/>
      <c r="DI31" s="639"/>
      <c r="DJ31" s="639"/>
      <c r="DK31" s="640"/>
      <c r="DL31" s="634">
        <v>38273</v>
      </c>
      <c r="DM31" s="639"/>
      <c r="DN31" s="639"/>
      <c r="DO31" s="639"/>
      <c r="DP31" s="639"/>
      <c r="DQ31" s="639"/>
      <c r="DR31" s="639"/>
      <c r="DS31" s="639"/>
      <c r="DT31" s="639"/>
      <c r="DU31" s="639"/>
      <c r="DV31" s="640"/>
      <c r="DW31" s="631">
        <v>0.4</v>
      </c>
      <c r="DX31" s="641"/>
      <c r="DY31" s="641"/>
      <c r="DZ31" s="641"/>
      <c r="EA31" s="641"/>
      <c r="EB31" s="641"/>
      <c r="EC31" s="662"/>
    </row>
    <row r="32" spans="2:133" ht="11.25" customHeight="1">
      <c r="B32" s="625" t="s">
        <v>315</v>
      </c>
      <c r="C32" s="626"/>
      <c r="D32" s="626"/>
      <c r="E32" s="626"/>
      <c r="F32" s="626"/>
      <c r="G32" s="626"/>
      <c r="H32" s="626"/>
      <c r="I32" s="626"/>
      <c r="J32" s="626"/>
      <c r="K32" s="626"/>
      <c r="L32" s="626"/>
      <c r="M32" s="626"/>
      <c r="N32" s="626"/>
      <c r="O32" s="626"/>
      <c r="P32" s="626"/>
      <c r="Q32" s="627"/>
      <c r="R32" s="628">
        <v>4100864</v>
      </c>
      <c r="S32" s="629"/>
      <c r="T32" s="629"/>
      <c r="U32" s="629"/>
      <c r="V32" s="629"/>
      <c r="W32" s="629"/>
      <c r="X32" s="629"/>
      <c r="Y32" s="630"/>
      <c r="Z32" s="655">
        <v>19.8</v>
      </c>
      <c r="AA32" s="655"/>
      <c r="AB32" s="655"/>
      <c r="AC32" s="655"/>
      <c r="AD32" s="656" t="s">
        <v>129</v>
      </c>
      <c r="AE32" s="656"/>
      <c r="AF32" s="656"/>
      <c r="AG32" s="656"/>
      <c r="AH32" s="656"/>
      <c r="AI32" s="656"/>
      <c r="AJ32" s="656"/>
      <c r="AK32" s="656"/>
      <c r="AL32" s="631" t="s">
        <v>129</v>
      </c>
      <c r="AM32" s="632"/>
      <c r="AN32" s="632"/>
      <c r="AO32" s="657"/>
      <c r="AP32" s="707"/>
      <c r="AQ32" s="708"/>
      <c r="AR32" s="708"/>
      <c r="AS32" s="708"/>
      <c r="AT32" s="712"/>
      <c r="AU32" s="361" t="s">
        <v>316</v>
      </c>
      <c r="AV32" s="361"/>
      <c r="AW32" s="361"/>
      <c r="AX32" s="625" t="s">
        <v>317</v>
      </c>
      <c r="AY32" s="626"/>
      <c r="AZ32" s="626"/>
      <c r="BA32" s="626"/>
      <c r="BB32" s="626"/>
      <c r="BC32" s="626"/>
      <c r="BD32" s="626"/>
      <c r="BE32" s="626"/>
      <c r="BF32" s="627"/>
      <c r="BG32" s="702">
        <v>99.3</v>
      </c>
      <c r="BH32" s="639"/>
      <c r="BI32" s="639"/>
      <c r="BJ32" s="639"/>
      <c r="BK32" s="639"/>
      <c r="BL32" s="639"/>
      <c r="BM32" s="632">
        <v>97.9</v>
      </c>
      <c r="BN32" s="694"/>
      <c r="BO32" s="694"/>
      <c r="BP32" s="694"/>
      <c r="BQ32" s="666"/>
      <c r="BR32" s="702">
        <v>99.1</v>
      </c>
      <c r="BS32" s="639"/>
      <c r="BT32" s="639"/>
      <c r="BU32" s="639"/>
      <c r="BV32" s="639"/>
      <c r="BW32" s="639"/>
      <c r="BX32" s="632">
        <v>97.6</v>
      </c>
      <c r="BY32" s="694"/>
      <c r="BZ32" s="694"/>
      <c r="CA32" s="694"/>
      <c r="CB32" s="666"/>
      <c r="CD32" s="718"/>
      <c r="CE32" s="719"/>
      <c r="CF32" s="670" t="s">
        <v>318</v>
      </c>
      <c r="CG32" s="667"/>
      <c r="CH32" s="667"/>
      <c r="CI32" s="667"/>
      <c r="CJ32" s="667"/>
      <c r="CK32" s="667"/>
      <c r="CL32" s="667"/>
      <c r="CM32" s="667"/>
      <c r="CN32" s="667"/>
      <c r="CO32" s="667"/>
      <c r="CP32" s="667"/>
      <c r="CQ32" s="668"/>
      <c r="CR32" s="628">
        <v>117</v>
      </c>
      <c r="CS32" s="629"/>
      <c r="CT32" s="629"/>
      <c r="CU32" s="629"/>
      <c r="CV32" s="629"/>
      <c r="CW32" s="629"/>
      <c r="CX32" s="629"/>
      <c r="CY32" s="630"/>
      <c r="CZ32" s="631">
        <v>0</v>
      </c>
      <c r="DA32" s="641"/>
      <c r="DB32" s="641"/>
      <c r="DC32" s="642"/>
      <c r="DD32" s="634">
        <v>117</v>
      </c>
      <c r="DE32" s="629"/>
      <c r="DF32" s="629"/>
      <c r="DG32" s="629"/>
      <c r="DH32" s="629"/>
      <c r="DI32" s="629"/>
      <c r="DJ32" s="629"/>
      <c r="DK32" s="630"/>
      <c r="DL32" s="634">
        <v>117</v>
      </c>
      <c r="DM32" s="629"/>
      <c r="DN32" s="629"/>
      <c r="DO32" s="629"/>
      <c r="DP32" s="629"/>
      <c r="DQ32" s="629"/>
      <c r="DR32" s="629"/>
      <c r="DS32" s="629"/>
      <c r="DT32" s="629"/>
      <c r="DU32" s="629"/>
      <c r="DV32" s="630"/>
      <c r="DW32" s="631">
        <v>0</v>
      </c>
      <c r="DX32" s="641"/>
      <c r="DY32" s="641"/>
      <c r="DZ32" s="641"/>
      <c r="EA32" s="641"/>
      <c r="EB32" s="641"/>
      <c r="EC32" s="662"/>
    </row>
    <row r="33" spans="2:133" ht="11.25" customHeight="1">
      <c r="B33" s="691" t="s">
        <v>319</v>
      </c>
      <c r="C33" s="692"/>
      <c r="D33" s="692"/>
      <c r="E33" s="692"/>
      <c r="F33" s="692"/>
      <c r="G33" s="692"/>
      <c r="H33" s="692"/>
      <c r="I33" s="692"/>
      <c r="J33" s="692"/>
      <c r="K33" s="692"/>
      <c r="L33" s="692"/>
      <c r="M33" s="692"/>
      <c r="N33" s="692"/>
      <c r="O33" s="692"/>
      <c r="P33" s="692"/>
      <c r="Q33" s="693"/>
      <c r="R33" s="628" t="s">
        <v>129</v>
      </c>
      <c r="S33" s="629"/>
      <c r="T33" s="629"/>
      <c r="U33" s="629"/>
      <c r="V33" s="629"/>
      <c r="W33" s="629"/>
      <c r="X33" s="629"/>
      <c r="Y33" s="630"/>
      <c r="Z33" s="655" t="s">
        <v>129</v>
      </c>
      <c r="AA33" s="655"/>
      <c r="AB33" s="655"/>
      <c r="AC33" s="655"/>
      <c r="AD33" s="656" t="s">
        <v>129</v>
      </c>
      <c r="AE33" s="656"/>
      <c r="AF33" s="656"/>
      <c r="AG33" s="656"/>
      <c r="AH33" s="656"/>
      <c r="AI33" s="656"/>
      <c r="AJ33" s="656"/>
      <c r="AK33" s="656"/>
      <c r="AL33" s="631" t="s">
        <v>129</v>
      </c>
      <c r="AM33" s="632"/>
      <c r="AN33" s="632"/>
      <c r="AO33" s="657"/>
      <c r="AP33" s="709"/>
      <c r="AQ33" s="710"/>
      <c r="AR33" s="710"/>
      <c r="AS33" s="710"/>
      <c r="AT33" s="713"/>
      <c r="AU33" s="362"/>
      <c r="AV33" s="362"/>
      <c r="AW33" s="362"/>
      <c r="AX33" s="605" t="s">
        <v>320</v>
      </c>
      <c r="AY33" s="606"/>
      <c r="AZ33" s="606"/>
      <c r="BA33" s="606"/>
      <c r="BB33" s="606"/>
      <c r="BC33" s="606"/>
      <c r="BD33" s="606"/>
      <c r="BE33" s="606"/>
      <c r="BF33" s="607"/>
      <c r="BG33" s="690">
        <v>98.8</v>
      </c>
      <c r="BH33" s="609"/>
      <c r="BI33" s="609"/>
      <c r="BJ33" s="609"/>
      <c r="BK33" s="609"/>
      <c r="BL33" s="609"/>
      <c r="BM33" s="647">
        <v>90.5</v>
      </c>
      <c r="BN33" s="609"/>
      <c r="BO33" s="609"/>
      <c r="BP33" s="609"/>
      <c r="BQ33" s="658"/>
      <c r="BR33" s="690">
        <v>98.7</v>
      </c>
      <c r="BS33" s="609"/>
      <c r="BT33" s="609"/>
      <c r="BU33" s="609"/>
      <c r="BV33" s="609"/>
      <c r="BW33" s="609"/>
      <c r="BX33" s="647">
        <v>90.6</v>
      </c>
      <c r="BY33" s="609"/>
      <c r="BZ33" s="609"/>
      <c r="CA33" s="609"/>
      <c r="CB33" s="658"/>
      <c r="CD33" s="670" t="s">
        <v>321</v>
      </c>
      <c r="CE33" s="667"/>
      <c r="CF33" s="667"/>
      <c r="CG33" s="667"/>
      <c r="CH33" s="667"/>
      <c r="CI33" s="667"/>
      <c r="CJ33" s="667"/>
      <c r="CK33" s="667"/>
      <c r="CL33" s="667"/>
      <c r="CM33" s="667"/>
      <c r="CN33" s="667"/>
      <c r="CO33" s="667"/>
      <c r="CP33" s="667"/>
      <c r="CQ33" s="668"/>
      <c r="CR33" s="628">
        <v>7004875</v>
      </c>
      <c r="CS33" s="639"/>
      <c r="CT33" s="639"/>
      <c r="CU33" s="639"/>
      <c r="CV33" s="639"/>
      <c r="CW33" s="639"/>
      <c r="CX33" s="639"/>
      <c r="CY33" s="640"/>
      <c r="CZ33" s="631">
        <v>36.799999999999997</v>
      </c>
      <c r="DA33" s="641"/>
      <c r="DB33" s="641"/>
      <c r="DC33" s="642"/>
      <c r="DD33" s="634">
        <v>5206992</v>
      </c>
      <c r="DE33" s="639"/>
      <c r="DF33" s="639"/>
      <c r="DG33" s="639"/>
      <c r="DH33" s="639"/>
      <c r="DI33" s="639"/>
      <c r="DJ33" s="639"/>
      <c r="DK33" s="640"/>
      <c r="DL33" s="634">
        <v>3706314</v>
      </c>
      <c r="DM33" s="639"/>
      <c r="DN33" s="639"/>
      <c r="DO33" s="639"/>
      <c r="DP33" s="639"/>
      <c r="DQ33" s="639"/>
      <c r="DR33" s="639"/>
      <c r="DS33" s="639"/>
      <c r="DT33" s="639"/>
      <c r="DU33" s="639"/>
      <c r="DV33" s="640"/>
      <c r="DW33" s="631">
        <v>36.799999999999997</v>
      </c>
      <c r="DX33" s="641"/>
      <c r="DY33" s="641"/>
      <c r="DZ33" s="641"/>
      <c r="EA33" s="641"/>
      <c r="EB33" s="641"/>
      <c r="EC33" s="662"/>
    </row>
    <row r="34" spans="2:133" ht="11.25" customHeight="1">
      <c r="B34" s="625" t="s">
        <v>322</v>
      </c>
      <c r="C34" s="626"/>
      <c r="D34" s="626"/>
      <c r="E34" s="626"/>
      <c r="F34" s="626"/>
      <c r="G34" s="626"/>
      <c r="H34" s="626"/>
      <c r="I34" s="626"/>
      <c r="J34" s="626"/>
      <c r="K34" s="626"/>
      <c r="L34" s="626"/>
      <c r="M34" s="626"/>
      <c r="N34" s="626"/>
      <c r="O34" s="626"/>
      <c r="P34" s="626"/>
      <c r="Q34" s="627"/>
      <c r="R34" s="628">
        <v>1854857</v>
      </c>
      <c r="S34" s="629"/>
      <c r="T34" s="629"/>
      <c r="U34" s="629"/>
      <c r="V34" s="629"/>
      <c r="W34" s="629"/>
      <c r="X34" s="629"/>
      <c r="Y34" s="630"/>
      <c r="Z34" s="655">
        <v>8.9</v>
      </c>
      <c r="AA34" s="655"/>
      <c r="AB34" s="655"/>
      <c r="AC34" s="655"/>
      <c r="AD34" s="656" t="s">
        <v>129</v>
      </c>
      <c r="AE34" s="656"/>
      <c r="AF34" s="656"/>
      <c r="AG34" s="656"/>
      <c r="AH34" s="656"/>
      <c r="AI34" s="656"/>
      <c r="AJ34" s="656"/>
      <c r="AK34" s="656"/>
      <c r="AL34" s="631" t="s">
        <v>129</v>
      </c>
      <c r="AM34" s="632"/>
      <c r="AN34" s="632"/>
      <c r="AO34" s="65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70" t="s">
        <v>323</v>
      </c>
      <c r="CE34" s="667"/>
      <c r="CF34" s="667"/>
      <c r="CG34" s="667"/>
      <c r="CH34" s="667"/>
      <c r="CI34" s="667"/>
      <c r="CJ34" s="667"/>
      <c r="CK34" s="667"/>
      <c r="CL34" s="667"/>
      <c r="CM34" s="667"/>
      <c r="CN34" s="667"/>
      <c r="CO34" s="667"/>
      <c r="CP34" s="667"/>
      <c r="CQ34" s="668"/>
      <c r="CR34" s="628">
        <v>2064682</v>
      </c>
      <c r="CS34" s="629"/>
      <c r="CT34" s="629"/>
      <c r="CU34" s="629"/>
      <c r="CV34" s="629"/>
      <c r="CW34" s="629"/>
      <c r="CX34" s="629"/>
      <c r="CY34" s="630"/>
      <c r="CZ34" s="631">
        <v>10.8</v>
      </c>
      <c r="DA34" s="641"/>
      <c r="DB34" s="641"/>
      <c r="DC34" s="642"/>
      <c r="DD34" s="634">
        <v>1335813</v>
      </c>
      <c r="DE34" s="629"/>
      <c r="DF34" s="629"/>
      <c r="DG34" s="629"/>
      <c r="DH34" s="629"/>
      <c r="DI34" s="629"/>
      <c r="DJ34" s="629"/>
      <c r="DK34" s="630"/>
      <c r="DL34" s="634">
        <v>1176210</v>
      </c>
      <c r="DM34" s="629"/>
      <c r="DN34" s="629"/>
      <c r="DO34" s="629"/>
      <c r="DP34" s="629"/>
      <c r="DQ34" s="629"/>
      <c r="DR34" s="629"/>
      <c r="DS34" s="629"/>
      <c r="DT34" s="629"/>
      <c r="DU34" s="629"/>
      <c r="DV34" s="630"/>
      <c r="DW34" s="631">
        <v>11.7</v>
      </c>
      <c r="DX34" s="641"/>
      <c r="DY34" s="641"/>
      <c r="DZ34" s="641"/>
      <c r="EA34" s="641"/>
      <c r="EB34" s="641"/>
      <c r="EC34" s="662"/>
    </row>
    <row r="35" spans="2:133" ht="11.25" customHeight="1">
      <c r="B35" s="625" t="s">
        <v>324</v>
      </c>
      <c r="C35" s="626"/>
      <c r="D35" s="626"/>
      <c r="E35" s="626"/>
      <c r="F35" s="626"/>
      <c r="G35" s="626"/>
      <c r="H35" s="626"/>
      <c r="I35" s="626"/>
      <c r="J35" s="626"/>
      <c r="K35" s="626"/>
      <c r="L35" s="626"/>
      <c r="M35" s="626"/>
      <c r="N35" s="626"/>
      <c r="O35" s="626"/>
      <c r="P35" s="626"/>
      <c r="Q35" s="627"/>
      <c r="R35" s="628">
        <v>75859</v>
      </c>
      <c r="S35" s="629"/>
      <c r="T35" s="629"/>
      <c r="U35" s="629"/>
      <c r="V35" s="629"/>
      <c r="W35" s="629"/>
      <c r="X35" s="629"/>
      <c r="Y35" s="630"/>
      <c r="Z35" s="655">
        <v>0.4</v>
      </c>
      <c r="AA35" s="655"/>
      <c r="AB35" s="655"/>
      <c r="AC35" s="655"/>
      <c r="AD35" s="656">
        <v>19473</v>
      </c>
      <c r="AE35" s="656"/>
      <c r="AF35" s="656"/>
      <c r="AG35" s="656"/>
      <c r="AH35" s="656"/>
      <c r="AI35" s="656"/>
      <c r="AJ35" s="656"/>
      <c r="AK35" s="656"/>
      <c r="AL35" s="631">
        <v>0.2</v>
      </c>
      <c r="AM35" s="632"/>
      <c r="AN35" s="632"/>
      <c r="AO35" s="657"/>
      <c r="AP35" s="218"/>
      <c r="AQ35" s="687" t="s">
        <v>325</v>
      </c>
      <c r="AR35" s="688"/>
      <c r="AS35" s="688"/>
      <c r="AT35" s="688"/>
      <c r="AU35" s="688"/>
      <c r="AV35" s="688"/>
      <c r="AW35" s="688"/>
      <c r="AX35" s="688"/>
      <c r="AY35" s="688"/>
      <c r="AZ35" s="688"/>
      <c r="BA35" s="688"/>
      <c r="BB35" s="688"/>
      <c r="BC35" s="688"/>
      <c r="BD35" s="688"/>
      <c r="BE35" s="688"/>
      <c r="BF35" s="689"/>
      <c r="BG35" s="687" t="s">
        <v>326</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327</v>
      </c>
      <c r="CE35" s="667"/>
      <c r="CF35" s="667"/>
      <c r="CG35" s="667"/>
      <c r="CH35" s="667"/>
      <c r="CI35" s="667"/>
      <c r="CJ35" s="667"/>
      <c r="CK35" s="667"/>
      <c r="CL35" s="667"/>
      <c r="CM35" s="667"/>
      <c r="CN35" s="667"/>
      <c r="CO35" s="667"/>
      <c r="CP35" s="667"/>
      <c r="CQ35" s="668"/>
      <c r="CR35" s="628">
        <v>137481</v>
      </c>
      <c r="CS35" s="639"/>
      <c r="CT35" s="639"/>
      <c r="CU35" s="639"/>
      <c r="CV35" s="639"/>
      <c r="CW35" s="639"/>
      <c r="CX35" s="639"/>
      <c r="CY35" s="640"/>
      <c r="CZ35" s="631">
        <v>0.7</v>
      </c>
      <c r="DA35" s="641"/>
      <c r="DB35" s="641"/>
      <c r="DC35" s="642"/>
      <c r="DD35" s="634">
        <v>109521</v>
      </c>
      <c r="DE35" s="639"/>
      <c r="DF35" s="639"/>
      <c r="DG35" s="639"/>
      <c r="DH35" s="639"/>
      <c r="DI35" s="639"/>
      <c r="DJ35" s="639"/>
      <c r="DK35" s="640"/>
      <c r="DL35" s="634">
        <v>107352</v>
      </c>
      <c r="DM35" s="639"/>
      <c r="DN35" s="639"/>
      <c r="DO35" s="639"/>
      <c r="DP35" s="639"/>
      <c r="DQ35" s="639"/>
      <c r="DR35" s="639"/>
      <c r="DS35" s="639"/>
      <c r="DT35" s="639"/>
      <c r="DU35" s="639"/>
      <c r="DV35" s="640"/>
      <c r="DW35" s="631">
        <v>1.1000000000000001</v>
      </c>
      <c r="DX35" s="641"/>
      <c r="DY35" s="641"/>
      <c r="DZ35" s="641"/>
      <c r="EA35" s="641"/>
      <c r="EB35" s="641"/>
      <c r="EC35" s="662"/>
    </row>
    <row r="36" spans="2:133" ht="11.25" customHeight="1">
      <c r="B36" s="625" t="s">
        <v>328</v>
      </c>
      <c r="C36" s="626"/>
      <c r="D36" s="626"/>
      <c r="E36" s="626"/>
      <c r="F36" s="626"/>
      <c r="G36" s="626"/>
      <c r="H36" s="626"/>
      <c r="I36" s="626"/>
      <c r="J36" s="626"/>
      <c r="K36" s="626"/>
      <c r="L36" s="626"/>
      <c r="M36" s="626"/>
      <c r="N36" s="626"/>
      <c r="O36" s="626"/>
      <c r="P36" s="626"/>
      <c r="Q36" s="627"/>
      <c r="R36" s="628">
        <v>519869</v>
      </c>
      <c r="S36" s="629"/>
      <c r="T36" s="629"/>
      <c r="U36" s="629"/>
      <c r="V36" s="629"/>
      <c r="W36" s="629"/>
      <c r="X36" s="629"/>
      <c r="Y36" s="630"/>
      <c r="Z36" s="655">
        <v>2.5</v>
      </c>
      <c r="AA36" s="655"/>
      <c r="AB36" s="655"/>
      <c r="AC36" s="655"/>
      <c r="AD36" s="656" t="s">
        <v>129</v>
      </c>
      <c r="AE36" s="656"/>
      <c r="AF36" s="656"/>
      <c r="AG36" s="656"/>
      <c r="AH36" s="656"/>
      <c r="AI36" s="656"/>
      <c r="AJ36" s="656"/>
      <c r="AK36" s="656"/>
      <c r="AL36" s="631" t="s">
        <v>129</v>
      </c>
      <c r="AM36" s="632"/>
      <c r="AN36" s="632"/>
      <c r="AO36" s="657"/>
      <c r="AP36" s="218"/>
      <c r="AQ36" s="678" t="s">
        <v>329</v>
      </c>
      <c r="AR36" s="679"/>
      <c r="AS36" s="679"/>
      <c r="AT36" s="679"/>
      <c r="AU36" s="679"/>
      <c r="AV36" s="679"/>
      <c r="AW36" s="679"/>
      <c r="AX36" s="679"/>
      <c r="AY36" s="680"/>
      <c r="AZ36" s="681">
        <v>1794124</v>
      </c>
      <c r="BA36" s="682"/>
      <c r="BB36" s="682"/>
      <c r="BC36" s="682"/>
      <c r="BD36" s="682"/>
      <c r="BE36" s="682"/>
      <c r="BF36" s="683"/>
      <c r="BG36" s="684" t="s">
        <v>330</v>
      </c>
      <c r="BH36" s="685"/>
      <c r="BI36" s="685"/>
      <c r="BJ36" s="685"/>
      <c r="BK36" s="685"/>
      <c r="BL36" s="685"/>
      <c r="BM36" s="685"/>
      <c r="BN36" s="685"/>
      <c r="BO36" s="685"/>
      <c r="BP36" s="685"/>
      <c r="BQ36" s="685"/>
      <c r="BR36" s="685"/>
      <c r="BS36" s="685"/>
      <c r="BT36" s="685"/>
      <c r="BU36" s="686"/>
      <c r="BV36" s="681">
        <v>983</v>
      </c>
      <c r="BW36" s="682"/>
      <c r="BX36" s="682"/>
      <c r="BY36" s="682"/>
      <c r="BZ36" s="682"/>
      <c r="CA36" s="682"/>
      <c r="CB36" s="683"/>
      <c r="CD36" s="670" t="s">
        <v>331</v>
      </c>
      <c r="CE36" s="667"/>
      <c r="CF36" s="667"/>
      <c r="CG36" s="667"/>
      <c r="CH36" s="667"/>
      <c r="CI36" s="667"/>
      <c r="CJ36" s="667"/>
      <c r="CK36" s="667"/>
      <c r="CL36" s="667"/>
      <c r="CM36" s="667"/>
      <c r="CN36" s="667"/>
      <c r="CO36" s="667"/>
      <c r="CP36" s="667"/>
      <c r="CQ36" s="668"/>
      <c r="CR36" s="628">
        <v>1983866</v>
      </c>
      <c r="CS36" s="629"/>
      <c r="CT36" s="629"/>
      <c r="CU36" s="629"/>
      <c r="CV36" s="629"/>
      <c r="CW36" s="629"/>
      <c r="CX36" s="629"/>
      <c r="CY36" s="630"/>
      <c r="CZ36" s="631">
        <v>10.4</v>
      </c>
      <c r="DA36" s="641"/>
      <c r="DB36" s="641"/>
      <c r="DC36" s="642"/>
      <c r="DD36" s="634">
        <v>1468527</v>
      </c>
      <c r="DE36" s="629"/>
      <c r="DF36" s="629"/>
      <c r="DG36" s="629"/>
      <c r="DH36" s="629"/>
      <c r="DI36" s="629"/>
      <c r="DJ36" s="629"/>
      <c r="DK36" s="630"/>
      <c r="DL36" s="634">
        <v>1109048</v>
      </c>
      <c r="DM36" s="629"/>
      <c r="DN36" s="629"/>
      <c r="DO36" s="629"/>
      <c r="DP36" s="629"/>
      <c r="DQ36" s="629"/>
      <c r="DR36" s="629"/>
      <c r="DS36" s="629"/>
      <c r="DT36" s="629"/>
      <c r="DU36" s="629"/>
      <c r="DV36" s="630"/>
      <c r="DW36" s="631">
        <v>11</v>
      </c>
      <c r="DX36" s="641"/>
      <c r="DY36" s="641"/>
      <c r="DZ36" s="641"/>
      <c r="EA36" s="641"/>
      <c r="EB36" s="641"/>
      <c r="EC36" s="662"/>
    </row>
    <row r="37" spans="2:133" ht="11.25" customHeight="1">
      <c r="B37" s="625" t="s">
        <v>332</v>
      </c>
      <c r="C37" s="626"/>
      <c r="D37" s="626"/>
      <c r="E37" s="626"/>
      <c r="F37" s="626"/>
      <c r="G37" s="626"/>
      <c r="H37" s="626"/>
      <c r="I37" s="626"/>
      <c r="J37" s="626"/>
      <c r="K37" s="626"/>
      <c r="L37" s="626"/>
      <c r="M37" s="626"/>
      <c r="N37" s="626"/>
      <c r="O37" s="626"/>
      <c r="P37" s="626"/>
      <c r="Q37" s="627"/>
      <c r="R37" s="628">
        <v>31417</v>
      </c>
      <c r="S37" s="629"/>
      <c r="T37" s="629"/>
      <c r="U37" s="629"/>
      <c r="V37" s="629"/>
      <c r="W37" s="629"/>
      <c r="X37" s="629"/>
      <c r="Y37" s="630"/>
      <c r="Z37" s="655">
        <v>0.2</v>
      </c>
      <c r="AA37" s="655"/>
      <c r="AB37" s="655"/>
      <c r="AC37" s="655"/>
      <c r="AD37" s="656" t="s">
        <v>129</v>
      </c>
      <c r="AE37" s="656"/>
      <c r="AF37" s="656"/>
      <c r="AG37" s="656"/>
      <c r="AH37" s="656"/>
      <c r="AI37" s="656"/>
      <c r="AJ37" s="656"/>
      <c r="AK37" s="656"/>
      <c r="AL37" s="631" t="s">
        <v>129</v>
      </c>
      <c r="AM37" s="632"/>
      <c r="AN37" s="632"/>
      <c r="AO37" s="657"/>
      <c r="AQ37" s="663" t="s">
        <v>333</v>
      </c>
      <c r="AR37" s="664"/>
      <c r="AS37" s="664"/>
      <c r="AT37" s="664"/>
      <c r="AU37" s="664"/>
      <c r="AV37" s="664"/>
      <c r="AW37" s="664"/>
      <c r="AX37" s="664"/>
      <c r="AY37" s="665"/>
      <c r="AZ37" s="628">
        <v>105708</v>
      </c>
      <c r="BA37" s="629"/>
      <c r="BB37" s="629"/>
      <c r="BC37" s="629"/>
      <c r="BD37" s="639"/>
      <c r="BE37" s="639"/>
      <c r="BF37" s="666"/>
      <c r="BG37" s="670" t="s">
        <v>334</v>
      </c>
      <c r="BH37" s="667"/>
      <c r="BI37" s="667"/>
      <c r="BJ37" s="667"/>
      <c r="BK37" s="667"/>
      <c r="BL37" s="667"/>
      <c r="BM37" s="667"/>
      <c r="BN37" s="667"/>
      <c r="BO37" s="667"/>
      <c r="BP37" s="667"/>
      <c r="BQ37" s="667"/>
      <c r="BR37" s="667"/>
      <c r="BS37" s="667"/>
      <c r="BT37" s="667"/>
      <c r="BU37" s="668"/>
      <c r="BV37" s="628">
        <v>-77185</v>
      </c>
      <c r="BW37" s="629"/>
      <c r="BX37" s="629"/>
      <c r="BY37" s="629"/>
      <c r="BZ37" s="629"/>
      <c r="CA37" s="629"/>
      <c r="CB37" s="669"/>
      <c r="CD37" s="670" t="s">
        <v>335</v>
      </c>
      <c r="CE37" s="667"/>
      <c r="CF37" s="667"/>
      <c r="CG37" s="667"/>
      <c r="CH37" s="667"/>
      <c r="CI37" s="667"/>
      <c r="CJ37" s="667"/>
      <c r="CK37" s="667"/>
      <c r="CL37" s="667"/>
      <c r="CM37" s="667"/>
      <c r="CN37" s="667"/>
      <c r="CO37" s="667"/>
      <c r="CP37" s="667"/>
      <c r="CQ37" s="668"/>
      <c r="CR37" s="628">
        <v>833624</v>
      </c>
      <c r="CS37" s="639"/>
      <c r="CT37" s="639"/>
      <c r="CU37" s="639"/>
      <c r="CV37" s="639"/>
      <c r="CW37" s="639"/>
      <c r="CX37" s="639"/>
      <c r="CY37" s="640"/>
      <c r="CZ37" s="631">
        <v>4.4000000000000004</v>
      </c>
      <c r="DA37" s="641"/>
      <c r="DB37" s="641"/>
      <c r="DC37" s="642"/>
      <c r="DD37" s="634">
        <v>833248</v>
      </c>
      <c r="DE37" s="639"/>
      <c r="DF37" s="639"/>
      <c r="DG37" s="639"/>
      <c r="DH37" s="639"/>
      <c r="DI37" s="639"/>
      <c r="DJ37" s="639"/>
      <c r="DK37" s="640"/>
      <c r="DL37" s="634">
        <v>770889</v>
      </c>
      <c r="DM37" s="639"/>
      <c r="DN37" s="639"/>
      <c r="DO37" s="639"/>
      <c r="DP37" s="639"/>
      <c r="DQ37" s="639"/>
      <c r="DR37" s="639"/>
      <c r="DS37" s="639"/>
      <c r="DT37" s="639"/>
      <c r="DU37" s="639"/>
      <c r="DV37" s="640"/>
      <c r="DW37" s="631">
        <v>7.7</v>
      </c>
      <c r="DX37" s="641"/>
      <c r="DY37" s="641"/>
      <c r="DZ37" s="641"/>
      <c r="EA37" s="641"/>
      <c r="EB37" s="641"/>
      <c r="EC37" s="662"/>
    </row>
    <row r="38" spans="2:133" ht="11.25" customHeight="1">
      <c r="B38" s="625" t="s">
        <v>336</v>
      </c>
      <c r="C38" s="626"/>
      <c r="D38" s="626"/>
      <c r="E38" s="626"/>
      <c r="F38" s="626"/>
      <c r="G38" s="626"/>
      <c r="H38" s="626"/>
      <c r="I38" s="626"/>
      <c r="J38" s="626"/>
      <c r="K38" s="626"/>
      <c r="L38" s="626"/>
      <c r="M38" s="626"/>
      <c r="N38" s="626"/>
      <c r="O38" s="626"/>
      <c r="P38" s="626"/>
      <c r="Q38" s="627"/>
      <c r="R38" s="628">
        <v>1613728</v>
      </c>
      <c r="S38" s="629"/>
      <c r="T38" s="629"/>
      <c r="U38" s="629"/>
      <c r="V38" s="629"/>
      <c r="W38" s="629"/>
      <c r="X38" s="629"/>
      <c r="Y38" s="630"/>
      <c r="Z38" s="655">
        <v>7.8</v>
      </c>
      <c r="AA38" s="655"/>
      <c r="AB38" s="655"/>
      <c r="AC38" s="655"/>
      <c r="AD38" s="656" t="s">
        <v>129</v>
      </c>
      <c r="AE38" s="656"/>
      <c r="AF38" s="656"/>
      <c r="AG38" s="656"/>
      <c r="AH38" s="656"/>
      <c r="AI38" s="656"/>
      <c r="AJ38" s="656"/>
      <c r="AK38" s="656"/>
      <c r="AL38" s="631" t="s">
        <v>129</v>
      </c>
      <c r="AM38" s="632"/>
      <c r="AN38" s="632"/>
      <c r="AO38" s="657"/>
      <c r="AQ38" s="663" t="s">
        <v>337</v>
      </c>
      <c r="AR38" s="664"/>
      <c r="AS38" s="664"/>
      <c r="AT38" s="664"/>
      <c r="AU38" s="664"/>
      <c r="AV38" s="664"/>
      <c r="AW38" s="664"/>
      <c r="AX38" s="664"/>
      <c r="AY38" s="665"/>
      <c r="AZ38" s="628">
        <v>78026</v>
      </c>
      <c r="BA38" s="629"/>
      <c r="BB38" s="629"/>
      <c r="BC38" s="629"/>
      <c r="BD38" s="639"/>
      <c r="BE38" s="639"/>
      <c r="BF38" s="666"/>
      <c r="BG38" s="670" t="s">
        <v>338</v>
      </c>
      <c r="BH38" s="667"/>
      <c r="BI38" s="667"/>
      <c r="BJ38" s="667"/>
      <c r="BK38" s="667"/>
      <c r="BL38" s="667"/>
      <c r="BM38" s="667"/>
      <c r="BN38" s="667"/>
      <c r="BO38" s="667"/>
      <c r="BP38" s="667"/>
      <c r="BQ38" s="667"/>
      <c r="BR38" s="667"/>
      <c r="BS38" s="667"/>
      <c r="BT38" s="667"/>
      <c r="BU38" s="668"/>
      <c r="BV38" s="628">
        <v>4103</v>
      </c>
      <c r="BW38" s="629"/>
      <c r="BX38" s="629"/>
      <c r="BY38" s="629"/>
      <c r="BZ38" s="629"/>
      <c r="CA38" s="629"/>
      <c r="CB38" s="669"/>
      <c r="CD38" s="670" t="s">
        <v>339</v>
      </c>
      <c r="CE38" s="667"/>
      <c r="CF38" s="667"/>
      <c r="CG38" s="667"/>
      <c r="CH38" s="667"/>
      <c r="CI38" s="667"/>
      <c r="CJ38" s="667"/>
      <c r="CK38" s="667"/>
      <c r="CL38" s="667"/>
      <c r="CM38" s="667"/>
      <c r="CN38" s="667"/>
      <c r="CO38" s="667"/>
      <c r="CP38" s="667"/>
      <c r="CQ38" s="668"/>
      <c r="CR38" s="628">
        <v>1716098</v>
      </c>
      <c r="CS38" s="629"/>
      <c r="CT38" s="629"/>
      <c r="CU38" s="629"/>
      <c r="CV38" s="629"/>
      <c r="CW38" s="629"/>
      <c r="CX38" s="629"/>
      <c r="CY38" s="630"/>
      <c r="CZ38" s="631">
        <v>9</v>
      </c>
      <c r="DA38" s="641"/>
      <c r="DB38" s="641"/>
      <c r="DC38" s="642"/>
      <c r="DD38" s="634">
        <v>1392534</v>
      </c>
      <c r="DE38" s="629"/>
      <c r="DF38" s="629"/>
      <c r="DG38" s="629"/>
      <c r="DH38" s="629"/>
      <c r="DI38" s="629"/>
      <c r="DJ38" s="629"/>
      <c r="DK38" s="630"/>
      <c r="DL38" s="634">
        <v>1309864</v>
      </c>
      <c r="DM38" s="629"/>
      <c r="DN38" s="629"/>
      <c r="DO38" s="629"/>
      <c r="DP38" s="629"/>
      <c r="DQ38" s="629"/>
      <c r="DR38" s="629"/>
      <c r="DS38" s="629"/>
      <c r="DT38" s="629"/>
      <c r="DU38" s="629"/>
      <c r="DV38" s="630"/>
      <c r="DW38" s="631">
        <v>13</v>
      </c>
      <c r="DX38" s="641"/>
      <c r="DY38" s="641"/>
      <c r="DZ38" s="641"/>
      <c r="EA38" s="641"/>
      <c r="EB38" s="641"/>
      <c r="EC38" s="662"/>
    </row>
    <row r="39" spans="2:133" ht="11.25" customHeight="1">
      <c r="B39" s="625" t="s">
        <v>340</v>
      </c>
      <c r="C39" s="626"/>
      <c r="D39" s="626"/>
      <c r="E39" s="626"/>
      <c r="F39" s="626"/>
      <c r="G39" s="626"/>
      <c r="H39" s="626"/>
      <c r="I39" s="626"/>
      <c r="J39" s="626"/>
      <c r="K39" s="626"/>
      <c r="L39" s="626"/>
      <c r="M39" s="626"/>
      <c r="N39" s="626"/>
      <c r="O39" s="626"/>
      <c r="P39" s="626"/>
      <c r="Q39" s="627"/>
      <c r="R39" s="628">
        <v>160067</v>
      </c>
      <c r="S39" s="629"/>
      <c r="T39" s="629"/>
      <c r="U39" s="629"/>
      <c r="V39" s="629"/>
      <c r="W39" s="629"/>
      <c r="X39" s="629"/>
      <c r="Y39" s="630"/>
      <c r="Z39" s="655">
        <v>0.8</v>
      </c>
      <c r="AA39" s="655"/>
      <c r="AB39" s="655"/>
      <c r="AC39" s="655"/>
      <c r="AD39" s="656">
        <v>53</v>
      </c>
      <c r="AE39" s="656"/>
      <c r="AF39" s="656"/>
      <c r="AG39" s="656"/>
      <c r="AH39" s="656"/>
      <c r="AI39" s="656"/>
      <c r="AJ39" s="656"/>
      <c r="AK39" s="656"/>
      <c r="AL39" s="631">
        <v>0</v>
      </c>
      <c r="AM39" s="632"/>
      <c r="AN39" s="632"/>
      <c r="AO39" s="657"/>
      <c r="AQ39" s="663" t="s">
        <v>341</v>
      </c>
      <c r="AR39" s="664"/>
      <c r="AS39" s="664"/>
      <c r="AT39" s="664"/>
      <c r="AU39" s="664"/>
      <c r="AV39" s="664"/>
      <c r="AW39" s="664"/>
      <c r="AX39" s="664"/>
      <c r="AY39" s="665"/>
      <c r="AZ39" s="628">
        <v>316</v>
      </c>
      <c r="BA39" s="629"/>
      <c r="BB39" s="629"/>
      <c r="BC39" s="629"/>
      <c r="BD39" s="639"/>
      <c r="BE39" s="639"/>
      <c r="BF39" s="666"/>
      <c r="BG39" s="670" t="s">
        <v>342</v>
      </c>
      <c r="BH39" s="667"/>
      <c r="BI39" s="667"/>
      <c r="BJ39" s="667"/>
      <c r="BK39" s="667"/>
      <c r="BL39" s="667"/>
      <c r="BM39" s="667"/>
      <c r="BN39" s="667"/>
      <c r="BO39" s="667"/>
      <c r="BP39" s="667"/>
      <c r="BQ39" s="667"/>
      <c r="BR39" s="667"/>
      <c r="BS39" s="667"/>
      <c r="BT39" s="667"/>
      <c r="BU39" s="668"/>
      <c r="BV39" s="628">
        <v>6099</v>
      </c>
      <c r="BW39" s="629"/>
      <c r="BX39" s="629"/>
      <c r="BY39" s="629"/>
      <c r="BZ39" s="629"/>
      <c r="CA39" s="629"/>
      <c r="CB39" s="669"/>
      <c r="CD39" s="670" t="s">
        <v>343</v>
      </c>
      <c r="CE39" s="667"/>
      <c r="CF39" s="667"/>
      <c r="CG39" s="667"/>
      <c r="CH39" s="667"/>
      <c r="CI39" s="667"/>
      <c r="CJ39" s="667"/>
      <c r="CK39" s="667"/>
      <c r="CL39" s="667"/>
      <c r="CM39" s="667"/>
      <c r="CN39" s="667"/>
      <c r="CO39" s="667"/>
      <c r="CP39" s="667"/>
      <c r="CQ39" s="668"/>
      <c r="CR39" s="628">
        <v>1015583</v>
      </c>
      <c r="CS39" s="639"/>
      <c r="CT39" s="639"/>
      <c r="CU39" s="639"/>
      <c r="CV39" s="639"/>
      <c r="CW39" s="639"/>
      <c r="CX39" s="639"/>
      <c r="CY39" s="640"/>
      <c r="CZ39" s="631">
        <v>5.3</v>
      </c>
      <c r="DA39" s="641"/>
      <c r="DB39" s="641"/>
      <c r="DC39" s="642"/>
      <c r="DD39" s="634">
        <v>839392</v>
      </c>
      <c r="DE39" s="639"/>
      <c r="DF39" s="639"/>
      <c r="DG39" s="639"/>
      <c r="DH39" s="639"/>
      <c r="DI39" s="639"/>
      <c r="DJ39" s="639"/>
      <c r="DK39" s="640"/>
      <c r="DL39" s="634" t="s">
        <v>129</v>
      </c>
      <c r="DM39" s="639"/>
      <c r="DN39" s="639"/>
      <c r="DO39" s="639"/>
      <c r="DP39" s="639"/>
      <c r="DQ39" s="639"/>
      <c r="DR39" s="639"/>
      <c r="DS39" s="639"/>
      <c r="DT39" s="639"/>
      <c r="DU39" s="639"/>
      <c r="DV39" s="640"/>
      <c r="DW39" s="631" t="s">
        <v>129</v>
      </c>
      <c r="DX39" s="641"/>
      <c r="DY39" s="641"/>
      <c r="DZ39" s="641"/>
      <c r="EA39" s="641"/>
      <c r="EB39" s="641"/>
      <c r="EC39" s="662"/>
    </row>
    <row r="40" spans="2:133" ht="11.25" customHeight="1">
      <c r="B40" s="625" t="s">
        <v>344</v>
      </c>
      <c r="C40" s="626"/>
      <c r="D40" s="626"/>
      <c r="E40" s="626"/>
      <c r="F40" s="626"/>
      <c r="G40" s="626"/>
      <c r="H40" s="626"/>
      <c r="I40" s="626"/>
      <c r="J40" s="626"/>
      <c r="K40" s="626"/>
      <c r="L40" s="626"/>
      <c r="M40" s="626"/>
      <c r="N40" s="626"/>
      <c r="O40" s="626"/>
      <c r="P40" s="626"/>
      <c r="Q40" s="627"/>
      <c r="R40" s="628">
        <v>1514400</v>
      </c>
      <c r="S40" s="629"/>
      <c r="T40" s="629"/>
      <c r="U40" s="629"/>
      <c r="V40" s="629"/>
      <c r="W40" s="629"/>
      <c r="X40" s="629"/>
      <c r="Y40" s="630"/>
      <c r="Z40" s="655">
        <v>7.3</v>
      </c>
      <c r="AA40" s="655"/>
      <c r="AB40" s="655"/>
      <c r="AC40" s="655"/>
      <c r="AD40" s="656" t="s">
        <v>129</v>
      </c>
      <c r="AE40" s="656"/>
      <c r="AF40" s="656"/>
      <c r="AG40" s="656"/>
      <c r="AH40" s="656"/>
      <c r="AI40" s="656"/>
      <c r="AJ40" s="656"/>
      <c r="AK40" s="656"/>
      <c r="AL40" s="631" t="s">
        <v>129</v>
      </c>
      <c r="AM40" s="632"/>
      <c r="AN40" s="632"/>
      <c r="AO40" s="657"/>
      <c r="AQ40" s="663" t="s">
        <v>345</v>
      </c>
      <c r="AR40" s="664"/>
      <c r="AS40" s="664"/>
      <c r="AT40" s="664"/>
      <c r="AU40" s="664"/>
      <c r="AV40" s="664"/>
      <c r="AW40" s="664"/>
      <c r="AX40" s="664"/>
      <c r="AY40" s="665"/>
      <c r="AZ40" s="628" t="s">
        <v>129</v>
      </c>
      <c r="BA40" s="629"/>
      <c r="BB40" s="629"/>
      <c r="BC40" s="629"/>
      <c r="BD40" s="639"/>
      <c r="BE40" s="639"/>
      <c r="BF40" s="666"/>
      <c r="BG40" s="671" t="s">
        <v>346</v>
      </c>
      <c r="BH40" s="672"/>
      <c r="BI40" s="672"/>
      <c r="BJ40" s="672"/>
      <c r="BK40" s="672"/>
      <c r="BL40" s="363"/>
      <c r="BM40" s="667" t="s">
        <v>347</v>
      </c>
      <c r="BN40" s="667"/>
      <c r="BO40" s="667"/>
      <c r="BP40" s="667"/>
      <c r="BQ40" s="667"/>
      <c r="BR40" s="667"/>
      <c r="BS40" s="667"/>
      <c r="BT40" s="667"/>
      <c r="BU40" s="668"/>
      <c r="BV40" s="628">
        <v>80</v>
      </c>
      <c r="BW40" s="629"/>
      <c r="BX40" s="629"/>
      <c r="BY40" s="629"/>
      <c r="BZ40" s="629"/>
      <c r="CA40" s="629"/>
      <c r="CB40" s="669"/>
      <c r="CD40" s="670" t="s">
        <v>348</v>
      </c>
      <c r="CE40" s="667"/>
      <c r="CF40" s="667"/>
      <c r="CG40" s="667"/>
      <c r="CH40" s="667"/>
      <c r="CI40" s="667"/>
      <c r="CJ40" s="667"/>
      <c r="CK40" s="667"/>
      <c r="CL40" s="667"/>
      <c r="CM40" s="667"/>
      <c r="CN40" s="667"/>
      <c r="CO40" s="667"/>
      <c r="CP40" s="667"/>
      <c r="CQ40" s="668"/>
      <c r="CR40" s="628">
        <v>87165</v>
      </c>
      <c r="CS40" s="629"/>
      <c r="CT40" s="629"/>
      <c r="CU40" s="629"/>
      <c r="CV40" s="629"/>
      <c r="CW40" s="629"/>
      <c r="CX40" s="629"/>
      <c r="CY40" s="630"/>
      <c r="CZ40" s="631">
        <v>0.5</v>
      </c>
      <c r="DA40" s="641"/>
      <c r="DB40" s="641"/>
      <c r="DC40" s="642"/>
      <c r="DD40" s="634">
        <v>61205</v>
      </c>
      <c r="DE40" s="629"/>
      <c r="DF40" s="629"/>
      <c r="DG40" s="629"/>
      <c r="DH40" s="629"/>
      <c r="DI40" s="629"/>
      <c r="DJ40" s="629"/>
      <c r="DK40" s="630"/>
      <c r="DL40" s="634">
        <v>3840</v>
      </c>
      <c r="DM40" s="629"/>
      <c r="DN40" s="629"/>
      <c r="DO40" s="629"/>
      <c r="DP40" s="629"/>
      <c r="DQ40" s="629"/>
      <c r="DR40" s="629"/>
      <c r="DS40" s="629"/>
      <c r="DT40" s="629"/>
      <c r="DU40" s="629"/>
      <c r="DV40" s="630"/>
      <c r="DW40" s="631">
        <v>0</v>
      </c>
      <c r="DX40" s="641"/>
      <c r="DY40" s="641"/>
      <c r="DZ40" s="641"/>
      <c r="EA40" s="641"/>
      <c r="EB40" s="641"/>
      <c r="EC40" s="662"/>
    </row>
    <row r="41" spans="2:133" ht="11.25" customHeight="1">
      <c r="B41" s="625" t="s">
        <v>349</v>
      </c>
      <c r="C41" s="626"/>
      <c r="D41" s="626"/>
      <c r="E41" s="626"/>
      <c r="F41" s="626"/>
      <c r="G41" s="626"/>
      <c r="H41" s="626"/>
      <c r="I41" s="626"/>
      <c r="J41" s="626"/>
      <c r="K41" s="626"/>
      <c r="L41" s="626"/>
      <c r="M41" s="626"/>
      <c r="N41" s="626"/>
      <c r="O41" s="626"/>
      <c r="P41" s="626"/>
      <c r="Q41" s="627"/>
      <c r="R41" s="628" t="s">
        <v>129</v>
      </c>
      <c r="S41" s="629"/>
      <c r="T41" s="629"/>
      <c r="U41" s="629"/>
      <c r="V41" s="629"/>
      <c r="W41" s="629"/>
      <c r="X41" s="629"/>
      <c r="Y41" s="630"/>
      <c r="Z41" s="655" t="s">
        <v>129</v>
      </c>
      <c r="AA41" s="655"/>
      <c r="AB41" s="655"/>
      <c r="AC41" s="655"/>
      <c r="AD41" s="656" t="s">
        <v>129</v>
      </c>
      <c r="AE41" s="656"/>
      <c r="AF41" s="656"/>
      <c r="AG41" s="656"/>
      <c r="AH41" s="656"/>
      <c r="AI41" s="656"/>
      <c r="AJ41" s="656"/>
      <c r="AK41" s="656"/>
      <c r="AL41" s="631" t="s">
        <v>129</v>
      </c>
      <c r="AM41" s="632"/>
      <c r="AN41" s="632"/>
      <c r="AO41" s="657"/>
      <c r="AQ41" s="663" t="s">
        <v>350</v>
      </c>
      <c r="AR41" s="664"/>
      <c r="AS41" s="664"/>
      <c r="AT41" s="664"/>
      <c r="AU41" s="664"/>
      <c r="AV41" s="664"/>
      <c r="AW41" s="664"/>
      <c r="AX41" s="664"/>
      <c r="AY41" s="665"/>
      <c r="AZ41" s="628">
        <v>408757</v>
      </c>
      <c r="BA41" s="629"/>
      <c r="BB41" s="629"/>
      <c r="BC41" s="629"/>
      <c r="BD41" s="639"/>
      <c r="BE41" s="639"/>
      <c r="BF41" s="666"/>
      <c r="BG41" s="671"/>
      <c r="BH41" s="672"/>
      <c r="BI41" s="672"/>
      <c r="BJ41" s="672"/>
      <c r="BK41" s="672"/>
      <c r="BL41" s="363"/>
      <c r="BM41" s="667" t="s">
        <v>351</v>
      </c>
      <c r="BN41" s="667"/>
      <c r="BO41" s="667"/>
      <c r="BP41" s="667"/>
      <c r="BQ41" s="667"/>
      <c r="BR41" s="667"/>
      <c r="BS41" s="667"/>
      <c r="BT41" s="667"/>
      <c r="BU41" s="668"/>
      <c r="BV41" s="628" t="s">
        <v>129</v>
      </c>
      <c r="BW41" s="629"/>
      <c r="BX41" s="629"/>
      <c r="BY41" s="629"/>
      <c r="BZ41" s="629"/>
      <c r="CA41" s="629"/>
      <c r="CB41" s="669"/>
      <c r="CD41" s="670" t="s">
        <v>352</v>
      </c>
      <c r="CE41" s="667"/>
      <c r="CF41" s="667"/>
      <c r="CG41" s="667"/>
      <c r="CH41" s="667"/>
      <c r="CI41" s="667"/>
      <c r="CJ41" s="667"/>
      <c r="CK41" s="667"/>
      <c r="CL41" s="667"/>
      <c r="CM41" s="667"/>
      <c r="CN41" s="667"/>
      <c r="CO41" s="667"/>
      <c r="CP41" s="667"/>
      <c r="CQ41" s="668"/>
      <c r="CR41" s="628" t="s">
        <v>129</v>
      </c>
      <c r="CS41" s="639"/>
      <c r="CT41" s="639"/>
      <c r="CU41" s="639"/>
      <c r="CV41" s="639"/>
      <c r="CW41" s="639"/>
      <c r="CX41" s="639"/>
      <c r="CY41" s="640"/>
      <c r="CZ41" s="631" t="s">
        <v>129</v>
      </c>
      <c r="DA41" s="641"/>
      <c r="DB41" s="641"/>
      <c r="DC41" s="642"/>
      <c r="DD41" s="634" t="s">
        <v>129</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c r="B42" s="625" t="s">
        <v>353</v>
      </c>
      <c r="C42" s="626"/>
      <c r="D42" s="626"/>
      <c r="E42" s="626"/>
      <c r="F42" s="626"/>
      <c r="G42" s="626"/>
      <c r="H42" s="626"/>
      <c r="I42" s="626"/>
      <c r="J42" s="626"/>
      <c r="K42" s="626"/>
      <c r="L42" s="626"/>
      <c r="M42" s="626"/>
      <c r="N42" s="626"/>
      <c r="O42" s="626"/>
      <c r="P42" s="626"/>
      <c r="Q42" s="627"/>
      <c r="R42" s="628" t="s">
        <v>129</v>
      </c>
      <c r="S42" s="629"/>
      <c r="T42" s="629"/>
      <c r="U42" s="629"/>
      <c r="V42" s="629"/>
      <c r="W42" s="629"/>
      <c r="X42" s="629"/>
      <c r="Y42" s="630"/>
      <c r="Z42" s="655" t="s">
        <v>129</v>
      </c>
      <c r="AA42" s="655"/>
      <c r="AB42" s="655"/>
      <c r="AC42" s="655"/>
      <c r="AD42" s="656" t="s">
        <v>129</v>
      </c>
      <c r="AE42" s="656"/>
      <c r="AF42" s="656"/>
      <c r="AG42" s="656"/>
      <c r="AH42" s="656"/>
      <c r="AI42" s="656"/>
      <c r="AJ42" s="656"/>
      <c r="AK42" s="656"/>
      <c r="AL42" s="631" t="s">
        <v>129</v>
      </c>
      <c r="AM42" s="632"/>
      <c r="AN42" s="632"/>
      <c r="AO42" s="657"/>
      <c r="AQ42" s="675" t="s">
        <v>354</v>
      </c>
      <c r="AR42" s="676"/>
      <c r="AS42" s="676"/>
      <c r="AT42" s="676"/>
      <c r="AU42" s="676"/>
      <c r="AV42" s="676"/>
      <c r="AW42" s="676"/>
      <c r="AX42" s="676"/>
      <c r="AY42" s="677"/>
      <c r="AZ42" s="608">
        <v>1201317</v>
      </c>
      <c r="BA42" s="643"/>
      <c r="BB42" s="643"/>
      <c r="BC42" s="643"/>
      <c r="BD42" s="609"/>
      <c r="BE42" s="609"/>
      <c r="BF42" s="658"/>
      <c r="BG42" s="673"/>
      <c r="BH42" s="674"/>
      <c r="BI42" s="674"/>
      <c r="BJ42" s="674"/>
      <c r="BK42" s="674"/>
      <c r="BL42" s="364"/>
      <c r="BM42" s="659" t="s">
        <v>355</v>
      </c>
      <c r="BN42" s="659"/>
      <c r="BO42" s="659"/>
      <c r="BP42" s="659"/>
      <c r="BQ42" s="659"/>
      <c r="BR42" s="659"/>
      <c r="BS42" s="659"/>
      <c r="BT42" s="659"/>
      <c r="BU42" s="660"/>
      <c r="BV42" s="608">
        <v>471</v>
      </c>
      <c r="BW42" s="643"/>
      <c r="BX42" s="643"/>
      <c r="BY42" s="643"/>
      <c r="BZ42" s="643"/>
      <c r="CA42" s="643"/>
      <c r="CB42" s="661"/>
      <c r="CD42" s="625" t="s">
        <v>356</v>
      </c>
      <c r="CE42" s="626"/>
      <c r="CF42" s="626"/>
      <c r="CG42" s="626"/>
      <c r="CH42" s="626"/>
      <c r="CI42" s="626"/>
      <c r="CJ42" s="626"/>
      <c r="CK42" s="626"/>
      <c r="CL42" s="626"/>
      <c r="CM42" s="626"/>
      <c r="CN42" s="626"/>
      <c r="CO42" s="626"/>
      <c r="CP42" s="626"/>
      <c r="CQ42" s="627"/>
      <c r="CR42" s="628">
        <v>3417237</v>
      </c>
      <c r="CS42" s="639"/>
      <c r="CT42" s="639"/>
      <c r="CU42" s="639"/>
      <c r="CV42" s="639"/>
      <c r="CW42" s="639"/>
      <c r="CX42" s="639"/>
      <c r="CY42" s="640"/>
      <c r="CZ42" s="631">
        <v>17.899999999999999</v>
      </c>
      <c r="DA42" s="641"/>
      <c r="DB42" s="641"/>
      <c r="DC42" s="642"/>
      <c r="DD42" s="634">
        <v>1096370</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c r="B43" s="625" t="s">
        <v>357</v>
      </c>
      <c r="C43" s="626"/>
      <c r="D43" s="626"/>
      <c r="E43" s="626"/>
      <c r="F43" s="626"/>
      <c r="G43" s="626"/>
      <c r="H43" s="626"/>
      <c r="I43" s="626"/>
      <c r="J43" s="626"/>
      <c r="K43" s="626"/>
      <c r="L43" s="626"/>
      <c r="M43" s="626"/>
      <c r="N43" s="626"/>
      <c r="O43" s="626"/>
      <c r="P43" s="626"/>
      <c r="Q43" s="627"/>
      <c r="R43" s="628">
        <v>317100</v>
      </c>
      <c r="S43" s="629"/>
      <c r="T43" s="629"/>
      <c r="U43" s="629"/>
      <c r="V43" s="629"/>
      <c r="W43" s="629"/>
      <c r="X43" s="629"/>
      <c r="Y43" s="630"/>
      <c r="Z43" s="655">
        <v>1.5</v>
      </c>
      <c r="AA43" s="655"/>
      <c r="AB43" s="655"/>
      <c r="AC43" s="655"/>
      <c r="AD43" s="656" t="s">
        <v>129</v>
      </c>
      <c r="AE43" s="656"/>
      <c r="AF43" s="656"/>
      <c r="AG43" s="656"/>
      <c r="AH43" s="656"/>
      <c r="AI43" s="656"/>
      <c r="AJ43" s="656"/>
      <c r="AK43" s="656"/>
      <c r="AL43" s="631" t="s">
        <v>129</v>
      </c>
      <c r="AM43" s="632"/>
      <c r="AN43" s="632"/>
      <c r="AO43" s="657"/>
      <c r="BV43" s="219"/>
      <c r="BW43" s="219"/>
      <c r="BX43" s="219"/>
      <c r="BY43" s="219"/>
      <c r="BZ43" s="219"/>
      <c r="CA43" s="219"/>
      <c r="CB43" s="219"/>
      <c r="CD43" s="625" t="s">
        <v>358</v>
      </c>
      <c r="CE43" s="626"/>
      <c r="CF43" s="626"/>
      <c r="CG43" s="626"/>
      <c r="CH43" s="626"/>
      <c r="CI43" s="626"/>
      <c r="CJ43" s="626"/>
      <c r="CK43" s="626"/>
      <c r="CL43" s="626"/>
      <c r="CM43" s="626"/>
      <c r="CN43" s="626"/>
      <c r="CO43" s="626"/>
      <c r="CP43" s="626"/>
      <c r="CQ43" s="627"/>
      <c r="CR43" s="628">
        <v>170492</v>
      </c>
      <c r="CS43" s="639"/>
      <c r="CT43" s="639"/>
      <c r="CU43" s="639"/>
      <c r="CV43" s="639"/>
      <c r="CW43" s="639"/>
      <c r="CX43" s="639"/>
      <c r="CY43" s="640"/>
      <c r="CZ43" s="631">
        <v>0.9</v>
      </c>
      <c r="DA43" s="641"/>
      <c r="DB43" s="641"/>
      <c r="DC43" s="642"/>
      <c r="DD43" s="634">
        <v>170492</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c r="B44" s="605" t="s">
        <v>359</v>
      </c>
      <c r="C44" s="606"/>
      <c r="D44" s="606"/>
      <c r="E44" s="606"/>
      <c r="F44" s="606"/>
      <c r="G44" s="606"/>
      <c r="H44" s="606"/>
      <c r="I44" s="606"/>
      <c r="J44" s="606"/>
      <c r="K44" s="606"/>
      <c r="L44" s="606"/>
      <c r="M44" s="606"/>
      <c r="N44" s="606"/>
      <c r="O44" s="606"/>
      <c r="P44" s="606"/>
      <c r="Q44" s="607"/>
      <c r="R44" s="608">
        <v>20750796</v>
      </c>
      <c r="S44" s="643"/>
      <c r="T44" s="643"/>
      <c r="U44" s="643"/>
      <c r="V44" s="643"/>
      <c r="W44" s="643"/>
      <c r="X44" s="643"/>
      <c r="Y44" s="644"/>
      <c r="Z44" s="645">
        <v>100</v>
      </c>
      <c r="AA44" s="645"/>
      <c r="AB44" s="645"/>
      <c r="AC44" s="645"/>
      <c r="AD44" s="646">
        <v>9754934</v>
      </c>
      <c r="AE44" s="646"/>
      <c r="AF44" s="646"/>
      <c r="AG44" s="646"/>
      <c r="AH44" s="646"/>
      <c r="AI44" s="646"/>
      <c r="AJ44" s="646"/>
      <c r="AK44" s="646"/>
      <c r="AL44" s="611">
        <v>100</v>
      </c>
      <c r="AM44" s="647"/>
      <c r="AN44" s="647"/>
      <c r="AO44" s="648"/>
      <c r="CD44" s="649" t="s">
        <v>306</v>
      </c>
      <c r="CE44" s="650"/>
      <c r="CF44" s="625" t="s">
        <v>360</v>
      </c>
      <c r="CG44" s="626"/>
      <c r="CH44" s="626"/>
      <c r="CI44" s="626"/>
      <c r="CJ44" s="626"/>
      <c r="CK44" s="626"/>
      <c r="CL44" s="626"/>
      <c r="CM44" s="626"/>
      <c r="CN44" s="626"/>
      <c r="CO44" s="626"/>
      <c r="CP44" s="626"/>
      <c r="CQ44" s="627"/>
      <c r="CR44" s="628">
        <v>2356211</v>
      </c>
      <c r="CS44" s="629"/>
      <c r="CT44" s="629"/>
      <c r="CU44" s="629"/>
      <c r="CV44" s="629"/>
      <c r="CW44" s="629"/>
      <c r="CX44" s="629"/>
      <c r="CY44" s="630"/>
      <c r="CZ44" s="631">
        <v>12.4</v>
      </c>
      <c r="DA44" s="632"/>
      <c r="DB44" s="632"/>
      <c r="DC44" s="633"/>
      <c r="DD44" s="634">
        <v>705314</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361</v>
      </c>
      <c r="CG45" s="626"/>
      <c r="CH45" s="626"/>
      <c r="CI45" s="626"/>
      <c r="CJ45" s="626"/>
      <c r="CK45" s="626"/>
      <c r="CL45" s="626"/>
      <c r="CM45" s="626"/>
      <c r="CN45" s="626"/>
      <c r="CO45" s="626"/>
      <c r="CP45" s="626"/>
      <c r="CQ45" s="627"/>
      <c r="CR45" s="628">
        <v>561475</v>
      </c>
      <c r="CS45" s="639"/>
      <c r="CT45" s="639"/>
      <c r="CU45" s="639"/>
      <c r="CV45" s="639"/>
      <c r="CW45" s="639"/>
      <c r="CX45" s="639"/>
      <c r="CY45" s="640"/>
      <c r="CZ45" s="631">
        <v>2.9</v>
      </c>
      <c r="DA45" s="641"/>
      <c r="DB45" s="641"/>
      <c r="DC45" s="642"/>
      <c r="DD45" s="634">
        <v>56356</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c r="B46" s="221" t="s">
        <v>362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363</v>
      </c>
      <c r="CG46" s="626"/>
      <c r="CH46" s="626"/>
      <c r="CI46" s="626"/>
      <c r="CJ46" s="626"/>
      <c r="CK46" s="626"/>
      <c r="CL46" s="626"/>
      <c r="CM46" s="626"/>
      <c r="CN46" s="626"/>
      <c r="CO46" s="626"/>
      <c r="CP46" s="626"/>
      <c r="CQ46" s="627"/>
      <c r="CR46" s="628">
        <v>1766457</v>
      </c>
      <c r="CS46" s="629"/>
      <c r="CT46" s="629"/>
      <c r="CU46" s="629"/>
      <c r="CV46" s="629"/>
      <c r="CW46" s="629"/>
      <c r="CX46" s="629"/>
      <c r="CY46" s="630"/>
      <c r="CZ46" s="631">
        <v>9.3000000000000007</v>
      </c>
      <c r="DA46" s="632"/>
      <c r="DB46" s="632"/>
      <c r="DC46" s="633"/>
      <c r="DD46" s="634">
        <v>639251</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c r="B47" s="638" t="s">
        <v>364</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365</v>
      </c>
      <c r="CG47" s="626"/>
      <c r="CH47" s="626"/>
      <c r="CI47" s="626"/>
      <c r="CJ47" s="626"/>
      <c r="CK47" s="626"/>
      <c r="CL47" s="626"/>
      <c r="CM47" s="626"/>
      <c r="CN47" s="626"/>
      <c r="CO47" s="626"/>
      <c r="CP47" s="626"/>
      <c r="CQ47" s="627"/>
      <c r="CR47" s="628">
        <v>1061026</v>
      </c>
      <c r="CS47" s="639"/>
      <c r="CT47" s="639"/>
      <c r="CU47" s="639"/>
      <c r="CV47" s="639"/>
      <c r="CW47" s="639"/>
      <c r="CX47" s="639"/>
      <c r="CY47" s="640"/>
      <c r="CZ47" s="631">
        <v>5.6</v>
      </c>
      <c r="DA47" s="641"/>
      <c r="DB47" s="641"/>
      <c r="DC47" s="642"/>
      <c r="DD47" s="634">
        <v>391056</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ht="11.25">
      <c r="B48" s="624" t="s">
        <v>366</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367</v>
      </c>
      <c r="CG48" s="626"/>
      <c r="CH48" s="626"/>
      <c r="CI48" s="626"/>
      <c r="CJ48" s="626"/>
      <c r="CK48" s="626"/>
      <c r="CL48" s="626"/>
      <c r="CM48" s="626"/>
      <c r="CN48" s="626"/>
      <c r="CO48" s="626"/>
      <c r="CP48" s="626"/>
      <c r="CQ48" s="627"/>
      <c r="CR48" s="628" t="s">
        <v>129</v>
      </c>
      <c r="CS48" s="629"/>
      <c r="CT48" s="629"/>
      <c r="CU48" s="629"/>
      <c r="CV48" s="629"/>
      <c r="CW48" s="629"/>
      <c r="CX48" s="629"/>
      <c r="CY48" s="630"/>
      <c r="CZ48" s="631" t="s">
        <v>129</v>
      </c>
      <c r="DA48" s="632"/>
      <c r="DB48" s="632"/>
      <c r="DC48" s="633"/>
      <c r="DD48" s="634" t="s">
        <v>129</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368</v>
      </c>
      <c r="CE49" s="606"/>
      <c r="CF49" s="606"/>
      <c r="CG49" s="606"/>
      <c r="CH49" s="606"/>
      <c r="CI49" s="606"/>
      <c r="CJ49" s="606"/>
      <c r="CK49" s="606"/>
      <c r="CL49" s="606"/>
      <c r="CM49" s="606"/>
      <c r="CN49" s="606"/>
      <c r="CO49" s="606"/>
      <c r="CP49" s="606"/>
      <c r="CQ49" s="607"/>
      <c r="CR49" s="608">
        <v>19051416</v>
      </c>
      <c r="CS49" s="609"/>
      <c r="CT49" s="609"/>
      <c r="CU49" s="609"/>
      <c r="CV49" s="609"/>
      <c r="CW49" s="609"/>
      <c r="CX49" s="609"/>
      <c r="CY49" s="610"/>
      <c r="CZ49" s="611">
        <v>100</v>
      </c>
      <c r="DA49" s="612"/>
      <c r="DB49" s="612"/>
      <c r="DC49" s="613"/>
      <c r="DD49" s="614">
        <v>11252716</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t="11.25" hidden="1">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cvO0MLW5sz5vStSXIsWxkmgeeLGiN6gvm0hJDDqm5eh+6ET4VxwHm69bv0bqycORrZ6LkqPeRnpDx7TNRPRz7A==" saltValue="/z1ph1F5/4YAqobRellMkQ==" spinCount="100000" sheet="1" objects="1" scenarios="1"/>
  <mergeCells count="618">
    <mergeCell ref="CR47:CY47"/>
    <mergeCell ref="CZ47:DC47"/>
    <mergeCell ref="DD47:DK47"/>
    <mergeCell ref="DL47:DV47"/>
    <mergeCell ref="DW47:EC47"/>
    <mergeCell ref="B48:CB48"/>
    <mergeCell ref="CF48:CQ48"/>
    <mergeCell ref="CR48:CY48"/>
    <mergeCell ref="CZ48:DC48"/>
    <mergeCell ref="DD48:DK48"/>
    <mergeCell ref="DL48:DV48"/>
    <mergeCell ref="DW48:EC48"/>
    <mergeCell ref="B47:CB47"/>
    <mergeCell ref="CF47:CQ47"/>
    <mergeCell ref="CD49:CQ49"/>
    <mergeCell ref="CR49:CY49"/>
    <mergeCell ref="CZ49:DC49"/>
    <mergeCell ref="DD49:DK49"/>
    <mergeCell ref="DL49:DV49"/>
    <mergeCell ref="DW49:EC49"/>
    <mergeCell ref="CF45:CQ45"/>
    <mergeCell ref="CR45:CY45"/>
    <mergeCell ref="CZ45:DC45"/>
    <mergeCell ref="DD45:DK45"/>
    <mergeCell ref="DL45:DV45"/>
    <mergeCell ref="DW45:EC45"/>
    <mergeCell ref="CF46:CQ46"/>
    <mergeCell ref="CR46:CY46"/>
    <mergeCell ref="CZ46:DC46"/>
    <mergeCell ref="DD46:DK46"/>
    <mergeCell ref="DL46:DV46"/>
    <mergeCell ref="DW46:EC46"/>
    <mergeCell ref="DD44:DK44"/>
    <mergeCell ref="DL44:DV44"/>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DD41:DK41"/>
    <mergeCell ref="DL41:DV41"/>
    <mergeCell ref="B44:Q44"/>
    <mergeCell ref="R44:Y44"/>
    <mergeCell ref="Z44:AC44"/>
    <mergeCell ref="AD44:AK44"/>
    <mergeCell ref="AL44:AO44"/>
    <mergeCell ref="CD44:CE48"/>
    <mergeCell ref="DD42:DK42"/>
    <mergeCell ref="DL42:DV42"/>
    <mergeCell ref="CZ40:DC40"/>
    <mergeCell ref="DD40:DK40"/>
    <mergeCell ref="DL40:DV40"/>
    <mergeCell ref="Z42:AC42"/>
    <mergeCell ref="AD42:AK42"/>
    <mergeCell ref="AL42:AO42"/>
    <mergeCell ref="AQ42:AY42"/>
    <mergeCell ref="CD41:CQ41"/>
    <mergeCell ref="CR41:CY41"/>
    <mergeCell ref="CZ41:DC41"/>
    <mergeCell ref="AQ41:AY41"/>
    <mergeCell ref="AZ41:BF41"/>
    <mergeCell ref="BM41:BU41"/>
    <mergeCell ref="BV41:CB41"/>
    <mergeCell ref="BV40:CB40"/>
    <mergeCell ref="CD40:CQ40"/>
    <mergeCell ref="CZ39:DC39"/>
    <mergeCell ref="DD39:DK39"/>
    <mergeCell ref="DL39:DV39"/>
    <mergeCell ref="DW41:EC41"/>
    <mergeCell ref="DW40:EC40"/>
    <mergeCell ref="B41:Q41"/>
    <mergeCell ref="R41:Y41"/>
    <mergeCell ref="Z41:AC41"/>
    <mergeCell ref="AD41:AK41"/>
    <mergeCell ref="AL41:AO41"/>
    <mergeCell ref="AZ40:BF40"/>
    <mergeCell ref="BG40:BK42"/>
    <mergeCell ref="BM40:BU40"/>
    <mergeCell ref="BV39:CB39"/>
    <mergeCell ref="CD39:CQ39"/>
    <mergeCell ref="CR39:CY39"/>
    <mergeCell ref="CR40:CY40"/>
    <mergeCell ref="BV42:CB42"/>
    <mergeCell ref="CD42:CQ42"/>
    <mergeCell ref="CR42:CY42"/>
    <mergeCell ref="CR38:CY38"/>
    <mergeCell ref="CZ38:DC38"/>
    <mergeCell ref="DD38:DK38"/>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R37:CY37"/>
    <mergeCell ref="CZ37:DC37"/>
    <mergeCell ref="B37:Q37"/>
    <mergeCell ref="R37:Y37"/>
    <mergeCell ref="Z37:AC37"/>
    <mergeCell ref="AD37:AK37"/>
    <mergeCell ref="AL37:AO37"/>
    <mergeCell ref="AQ37:AY37"/>
    <mergeCell ref="AQ38:AY38"/>
    <mergeCell ref="AZ38:BF38"/>
    <mergeCell ref="AZ37:BF37"/>
    <mergeCell ref="BG37:BU37"/>
    <mergeCell ref="BV37:CB37"/>
    <mergeCell ref="CD37:CQ37"/>
    <mergeCell ref="BG38:BU38"/>
    <mergeCell ref="BV38:CB38"/>
    <mergeCell ref="CD38:CQ38"/>
    <mergeCell ref="B35:Q35"/>
    <mergeCell ref="R35:Y35"/>
    <mergeCell ref="DD37:DK37"/>
    <mergeCell ref="DL37:DV37"/>
    <mergeCell ref="DW37:EC37"/>
    <mergeCell ref="B38:Q38"/>
    <mergeCell ref="R38:Y38"/>
    <mergeCell ref="Z38:AC38"/>
    <mergeCell ref="AD38:AK38"/>
    <mergeCell ref="AL38:AO38"/>
    <mergeCell ref="BV36:CB36"/>
    <mergeCell ref="BG35:CB35"/>
    <mergeCell ref="CD35:CQ35"/>
    <mergeCell ref="CR35:CY35"/>
    <mergeCell ref="CZ35:DC35"/>
    <mergeCell ref="DD35:DK35"/>
    <mergeCell ref="DW36:EC36"/>
    <mergeCell ref="DW35:EC35"/>
    <mergeCell ref="B36:Q36"/>
    <mergeCell ref="R36:Y36"/>
    <mergeCell ref="Z36:AC36"/>
    <mergeCell ref="AD36:AK36"/>
    <mergeCell ref="AL36:AO36"/>
    <mergeCell ref="AQ36:AY36"/>
    <mergeCell ref="AZ36:BF36"/>
    <mergeCell ref="BG36:BU36"/>
    <mergeCell ref="CZ34:DC34"/>
    <mergeCell ref="DD34:DK34"/>
    <mergeCell ref="DL34:DV34"/>
    <mergeCell ref="CD36:CQ36"/>
    <mergeCell ref="CR36:CY36"/>
    <mergeCell ref="CZ36:DC36"/>
    <mergeCell ref="DD36:DK36"/>
    <mergeCell ref="DL36:DV36"/>
    <mergeCell ref="DL35:DV35"/>
    <mergeCell ref="Z35:AC35"/>
    <mergeCell ref="AD35:AK35"/>
    <mergeCell ref="AL35:AO35"/>
    <mergeCell ref="AQ35:BF35"/>
    <mergeCell ref="CD34:CQ34"/>
    <mergeCell ref="CR34:CY34"/>
    <mergeCell ref="CD33:CQ33"/>
    <mergeCell ref="B33:Q33"/>
    <mergeCell ref="R33:Y33"/>
    <mergeCell ref="Z33:AC33"/>
    <mergeCell ref="AD33:AK33"/>
    <mergeCell ref="AL33:AO33"/>
    <mergeCell ref="DW33:EC33"/>
    <mergeCell ref="B34:Q34"/>
    <mergeCell ref="R34:Y34"/>
    <mergeCell ref="Z34:AC34"/>
    <mergeCell ref="AD34:AK34"/>
    <mergeCell ref="AL34:AO34"/>
    <mergeCell ref="AX33:BF33"/>
    <mergeCell ref="BG33:BL33"/>
    <mergeCell ref="BM33:BQ33"/>
    <mergeCell ref="BR33:BW33"/>
    <mergeCell ref="B32:Q32"/>
    <mergeCell ref="R32:Y32"/>
    <mergeCell ref="Z32:AC32"/>
    <mergeCell ref="AD32:AK32"/>
    <mergeCell ref="AL32:AO32"/>
    <mergeCell ref="DW34:EC34"/>
    <mergeCell ref="CR33:CY33"/>
    <mergeCell ref="CZ33:DC33"/>
    <mergeCell ref="DD33:DK33"/>
    <mergeCell ref="DL33:DV33"/>
    <mergeCell ref="AD31:AK31"/>
    <mergeCell ref="AL31:AO31"/>
    <mergeCell ref="AP31:AS33"/>
    <mergeCell ref="AT31:AT33"/>
    <mergeCell ref="CR31:CY31"/>
    <mergeCell ref="AX32:BF32"/>
    <mergeCell ref="BG32:BL32"/>
    <mergeCell ref="BM32:BQ32"/>
    <mergeCell ref="BR32:BW32"/>
    <mergeCell ref="BX33:CB33"/>
    <mergeCell ref="DW32:EC32"/>
    <mergeCell ref="BX32:CB32"/>
    <mergeCell ref="CF32:CQ32"/>
    <mergeCell ref="AX31:BF31"/>
    <mergeCell ref="BG31:BL31"/>
    <mergeCell ref="BM31:BQ31"/>
    <mergeCell ref="BR31:BW31"/>
    <mergeCell ref="BX31:CB31"/>
    <mergeCell ref="CF31:CQ31"/>
    <mergeCell ref="CR32:CY32"/>
    <mergeCell ref="CZ32:DC32"/>
    <mergeCell ref="DD32:DK32"/>
    <mergeCell ref="DL32:DV32"/>
    <mergeCell ref="DD30:DK30"/>
    <mergeCell ref="DL30:DV30"/>
    <mergeCell ref="DW30:EC30"/>
    <mergeCell ref="B31:Q31"/>
    <mergeCell ref="R31:Y31"/>
    <mergeCell ref="Z31:AC31"/>
    <mergeCell ref="CZ31:DC31"/>
    <mergeCell ref="DD31:DK31"/>
    <mergeCell ref="DL31:DV31"/>
    <mergeCell ref="DW31:EC31"/>
    <mergeCell ref="BO29:BR29"/>
    <mergeCell ref="BS29:CB29"/>
    <mergeCell ref="CD29:CE32"/>
    <mergeCell ref="CF29:CQ29"/>
    <mergeCell ref="CR29:CY29"/>
    <mergeCell ref="CZ29:DC29"/>
    <mergeCell ref="BR30:CB30"/>
    <mergeCell ref="CF30:CQ30"/>
    <mergeCell ref="CR30:CY30"/>
    <mergeCell ref="CZ30:DC30"/>
    <mergeCell ref="DD29:DK29"/>
    <mergeCell ref="DL29:DV29"/>
    <mergeCell ref="DW29:EC29"/>
    <mergeCell ref="B30:Q30"/>
    <mergeCell ref="R30:Y30"/>
    <mergeCell ref="Z30:AC30"/>
    <mergeCell ref="AD30:AK30"/>
    <mergeCell ref="AL30:AO30"/>
    <mergeCell ref="AP30:BF30"/>
    <mergeCell ref="BG30:BQ30"/>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DW27:EC27"/>
    <mergeCell ref="DW26:EC26"/>
    <mergeCell ref="B27:Q27"/>
    <mergeCell ref="R27:Y27"/>
    <mergeCell ref="Z27:AC27"/>
    <mergeCell ref="AD27:AK27"/>
    <mergeCell ref="AL27:AO27"/>
    <mergeCell ref="AP27:BF27"/>
    <mergeCell ref="BG27:BN27"/>
    <mergeCell ref="CD25:CQ25"/>
    <mergeCell ref="CR25:CY25"/>
    <mergeCell ref="CZ25:DC25"/>
    <mergeCell ref="DD25:DK25"/>
    <mergeCell ref="CD27:CQ27"/>
    <mergeCell ref="CR27:CY27"/>
    <mergeCell ref="CZ27:DC27"/>
    <mergeCell ref="DD27:DK27"/>
    <mergeCell ref="DD26:DK26"/>
    <mergeCell ref="CD24:CQ24"/>
    <mergeCell ref="CR24:CY24"/>
    <mergeCell ref="CZ24:DC24"/>
    <mergeCell ref="B24:Q24"/>
    <mergeCell ref="R24:Y24"/>
    <mergeCell ref="Z24:AC24"/>
    <mergeCell ref="AD24:AK24"/>
    <mergeCell ref="AL24:AO24"/>
    <mergeCell ref="DL24:DV24"/>
    <mergeCell ref="DW24:EC24"/>
    <mergeCell ref="B25:Q25"/>
    <mergeCell ref="R25:Y25"/>
    <mergeCell ref="Z25:AC25"/>
    <mergeCell ref="AD25:AK25"/>
    <mergeCell ref="AL25:AO25"/>
    <mergeCell ref="AP25:BF25"/>
    <mergeCell ref="BG25:BN25"/>
    <mergeCell ref="BG24:BN24"/>
    <mergeCell ref="BG22:BN22"/>
    <mergeCell ref="BO22:BR22"/>
    <mergeCell ref="BS22:CB22"/>
    <mergeCell ref="BG26:BN26"/>
    <mergeCell ref="BO26:BR26"/>
    <mergeCell ref="BO25:BR25"/>
    <mergeCell ref="BO24:BR24"/>
    <mergeCell ref="BS24:CB24"/>
    <mergeCell ref="BS25:CB25"/>
    <mergeCell ref="B22:Q22"/>
    <mergeCell ref="R22:Y22"/>
    <mergeCell ref="Z22:AC22"/>
    <mergeCell ref="AD22:AK22"/>
    <mergeCell ref="AL22:AO22"/>
    <mergeCell ref="AP22:BF22"/>
    <mergeCell ref="DL25:DV25"/>
    <mergeCell ref="DW25:EC25"/>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AP24:BF24"/>
    <mergeCell ref="BG23:BN23"/>
    <mergeCell ref="BO23:BR23"/>
    <mergeCell ref="BS23:CB23"/>
    <mergeCell ref="DD24:DK24"/>
    <mergeCell ref="DQ21:EC21"/>
    <mergeCell ref="BO21:BR21"/>
    <mergeCell ref="BS21:CB21"/>
    <mergeCell ref="CD21:CQ21"/>
    <mergeCell ref="CR21:CY21"/>
    <mergeCell ref="CZ21:DC21"/>
    <mergeCell ref="DD21:DP21"/>
    <mergeCell ref="BG21:BN21"/>
    <mergeCell ref="AP20:BF20"/>
    <mergeCell ref="BG20:BN20"/>
    <mergeCell ref="BO20:BR20"/>
    <mergeCell ref="BS20:CB20"/>
    <mergeCell ref="CD20:CQ20"/>
    <mergeCell ref="B21:Q21"/>
    <mergeCell ref="R21:Y21"/>
    <mergeCell ref="Z21:AC21"/>
    <mergeCell ref="AD21:AK21"/>
    <mergeCell ref="AL21:AO21"/>
    <mergeCell ref="AP21:BF21"/>
    <mergeCell ref="DQ19:EC19"/>
    <mergeCell ref="B20:Q20"/>
    <mergeCell ref="R20:Y20"/>
    <mergeCell ref="Z20:AC20"/>
    <mergeCell ref="AD20:AK20"/>
    <mergeCell ref="AL20:AO20"/>
    <mergeCell ref="CZ20:DC20"/>
    <mergeCell ref="DD20:DP20"/>
    <mergeCell ref="DQ20:EC20"/>
    <mergeCell ref="CR20:CY20"/>
    <mergeCell ref="BO19:BR19"/>
    <mergeCell ref="BS19:CB19"/>
    <mergeCell ref="CD18:CQ18"/>
    <mergeCell ref="CR18:CY18"/>
    <mergeCell ref="CZ18:DC18"/>
    <mergeCell ref="DD18:DP18"/>
    <mergeCell ref="CD19:CQ19"/>
    <mergeCell ref="CR19:CY19"/>
    <mergeCell ref="CZ19:DC19"/>
    <mergeCell ref="DD19:DP19"/>
    <mergeCell ref="DQ18:EC18"/>
    <mergeCell ref="BO18:BR18"/>
    <mergeCell ref="BS18:CB18"/>
    <mergeCell ref="B19:Q19"/>
    <mergeCell ref="R19:Y19"/>
    <mergeCell ref="Z19:AC19"/>
    <mergeCell ref="AD19:AK19"/>
    <mergeCell ref="AL19:AO19"/>
    <mergeCell ref="AP19:BF19"/>
    <mergeCell ref="BG19:BN19"/>
    <mergeCell ref="BG18:BN18"/>
    <mergeCell ref="AP17:BF17"/>
    <mergeCell ref="BG17:BN17"/>
    <mergeCell ref="BO17:BR17"/>
    <mergeCell ref="BS17:CB17"/>
    <mergeCell ref="CD17:CQ17"/>
    <mergeCell ref="B18:Q18"/>
    <mergeCell ref="R18:Y18"/>
    <mergeCell ref="Z18:AC18"/>
    <mergeCell ref="AD18:AK18"/>
    <mergeCell ref="AL18:AO18"/>
    <mergeCell ref="AP18:BF18"/>
    <mergeCell ref="DQ16:EC16"/>
    <mergeCell ref="B17:Q17"/>
    <mergeCell ref="R17:Y17"/>
    <mergeCell ref="Z17:AC17"/>
    <mergeCell ref="AD17:AK17"/>
    <mergeCell ref="AL17:AO17"/>
    <mergeCell ref="CZ17:DC17"/>
    <mergeCell ref="DD17:DP17"/>
    <mergeCell ref="DQ17:EC17"/>
    <mergeCell ref="CR17:CY17"/>
    <mergeCell ref="BO16:BR16"/>
    <mergeCell ref="BS16:CB16"/>
    <mergeCell ref="CD15:CQ15"/>
    <mergeCell ref="CR15:CY15"/>
    <mergeCell ref="CZ15:DC15"/>
    <mergeCell ref="DD15:DP15"/>
    <mergeCell ref="CD16:CQ16"/>
    <mergeCell ref="CR16:CY16"/>
    <mergeCell ref="CZ16:DC16"/>
    <mergeCell ref="DD16:DP16"/>
    <mergeCell ref="DQ15:EC15"/>
    <mergeCell ref="BO15:BR15"/>
    <mergeCell ref="BS15:CB15"/>
    <mergeCell ref="B16:Q16"/>
    <mergeCell ref="R16:Y16"/>
    <mergeCell ref="Z16:AC16"/>
    <mergeCell ref="AD16:AK16"/>
    <mergeCell ref="AL16:AO16"/>
    <mergeCell ref="AP16:BF16"/>
    <mergeCell ref="BG16:BN16"/>
    <mergeCell ref="BG15:BN15"/>
    <mergeCell ref="AP14:BF14"/>
    <mergeCell ref="BG14:BN14"/>
    <mergeCell ref="BO14:BR14"/>
    <mergeCell ref="BS14:CB14"/>
    <mergeCell ref="CD14:CQ14"/>
    <mergeCell ref="B15:Q15"/>
    <mergeCell ref="R15:Y15"/>
    <mergeCell ref="Z15:AC15"/>
    <mergeCell ref="AD15:AK15"/>
    <mergeCell ref="AL15:AO15"/>
    <mergeCell ref="AP15:BF15"/>
    <mergeCell ref="DQ13:EC13"/>
    <mergeCell ref="B14:Q14"/>
    <mergeCell ref="R14:Y14"/>
    <mergeCell ref="Z14:AC14"/>
    <mergeCell ref="AD14:AK14"/>
    <mergeCell ref="AL14:AO14"/>
    <mergeCell ref="CZ14:DC14"/>
    <mergeCell ref="DD14:DP14"/>
    <mergeCell ref="DQ14:EC14"/>
    <mergeCell ref="CR14:CY14"/>
    <mergeCell ref="BO13:BR13"/>
    <mergeCell ref="BS13:CB13"/>
    <mergeCell ref="CD12:CQ12"/>
    <mergeCell ref="CR12:CY12"/>
    <mergeCell ref="CZ12:DC12"/>
    <mergeCell ref="DD12:DP12"/>
    <mergeCell ref="CD13:CQ13"/>
    <mergeCell ref="CR13:CY13"/>
    <mergeCell ref="CZ13:DC13"/>
    <mergeCell ref="DD13:DP13"/>
    <mergeCell ref="DQ12:EC12"/>
    <mergeCell ref="BO12:BR12"/>
    <mergeCell ref="BS12:CB12"/>
    <mergeCell ref="B13:Q13"/>
    <mergeCell ref="R13:Y13"/>
    <mergeCell ref="Z13:AC13"/>
    <mergeCell ref="AD13:AK13"/>
    <mergeCell ref="AL13:AO13"/>
    <mergeCell ref="AP13:BF13"/>
    <mergeCell ref="BG13:BN13"/>
    <mergeCell ref="BG12:BN12"/>
    <mergeCell ref="AP11:BF11"/>
    <mergeCell ref="BG11:BN11"/>
    <mergeCell ref="BO11:BR11"/>
    <mergeCell ref="BS11:CB11"/>
    <mergeCell ref="CD11:CQ11"/>
    <mergeCell ref="B12:Q12"/>
    <mergeCell ref="R12:Y12"/>
    <mergeCell ref="Z12:AC12"/>
    <mergeCell ref="AD12:AK12"/>
    <mergeCell ref="AL12:AO12"/>
    <mergeCell ref="AP12:BF12"/>
    <mergeCell ref="DQ10:EC10"/>
    <mergeCell ref="B11:Q11"/>
    <mergeCell ref="R11:Y11"/>
    <mergeCell ref="Z11:AC11"/>
    <mergeCell ref="AD11:AK11"/>
    <mergeCell ref="AL11:AO11"/>
    <mergeCell ref="CZ11:DC11"/>
    <mergeCell ref="DD11:DP11"/>
    <mergeCell ref="DQ11:EC11"/>
    <mergeCell ref="CR11:CY11"/>
    <mergeCell ref="BO10:BR10"/>
    <mergeCell ref="BS10:CB10"/>
    <mergeCell ref="CD9:CQ9"/>
    <mergeCell ref="CR9:CY9"/>
    <mergeCell ref="CZ9:DC9"/>
    <mergeCell ref="DD9:DP9"/>
    <mergeCell ref="CD10:CQ10"/>
    <mergeCell ref="CR10:CY10"/>
    <mergeCell ref="CZ10:DC10"/>
    <mergeCell ref="DD10:DP10"/>
    <mergeCell ref="DQ9:EC9"/>
    <mergeCell ref="BO9:BR9"/>
    <mergeCell ref="BS9:CB9"/>
    <mergeCell ref="B10:Q10"/>
    <mergeCell ref="R10:Y10"/>
    <mergeCell ref="Z10:AC10"/>
    <mergeCell ref="AD10:AK10"/>
    <mergeCell ref="AL10:AO10"/>
    <mergeCell ref="AP10:BF10"/>
    <mergeCell ref="BG10:BN10"/>
    <mergeCell ref="BG9:BN9"/>
    <mergeCell ref="AP8:BF8"/>
    <mergeCell ref="BG8:BN8"/>
    <mergeCell ref="BO8:BR8"/>
    <mergeCell ref="BS8:CB8"/>
    <mergeCell ref="CD8:CQ8"/>
    <mergeCell ref="B9:Q9"/>
    <mergeCell ref="R9:Y9"/>
    <mergeCell ref="Z9:AC9"/>
    <mergeCell ref="AD9:AK9"/>
    <mergeCell ref="AL9:AO9"/>
    <mergeCell ref="AP9:BF9"/>
    <mergeCell ref="DQ7:EC7"/>
    <mergeCell ref="B8:Q8"/>
    <mergeCell ref="R8:Y8"/>
    <mergeCell ref="Z8:AC8"/>
    <mergeCell ref="AD8:AK8"/>
    <mergeCell ref="AL8:AO8"/>
    <mergeCell ref="CZ8:DC8"/>
    <mergeCell ref="DD8:DP8"/>
    <mergeCell ref="DQ8:EC8"/>
    <mergeCell ref="CR8:CY8"/>
    <mergeCell ref="BO7:BR7"/>
    <mergeCell ref="BS7:CB7"/>
    <mergeCell ref="CD6:CQ6"/>
    <mergeCell ref="CR6:CY6"/>
    <mergeCell ref="CZ6:DC6"/>
    <mergeCell ref="DD6:DP6"/>
    <mergeCell ref="CD7:CQ7"/>
    <mergeCell ref="CR7:CY7"/>
    <mergeCell ref="CZ7:DC7"/>
    <mergeCell ref="DD7:DP7"/>
    <mergeCell ref="DQ6:EC6"/>
    <mergeCell ref="BO6:BR6"/>
    <mergeCell ref="BS6:CB6"/>
    <mergeCell ref="B7:Q7"/>
    <mergeCell ref="R7:Y7"/>
    <mergeCell ref="Z7:AC7"/>
    <mergeCell ref="AD7:AK7"/>
    <mergeCell ref="AL7:AO7"/>
    <mergeCell ref="AP7:BF7"/>
    <mergeCell ref="BG7:BN7"/>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1118" t="s">
        <v>369</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9" t="s">
        <v>370</v>
      </c>
      <c r="DK2" s="1120"/>
      <c r="DL2" s="1120"/>
      <c r="DM2" s="1120"/>
      <c r="DN2" s="1120"/>
      <c r="DO2" s="1121"/>
      <c r="DP2" s="224"/>
      <c r="DQ2" s="1119" t="s">
        <v>371</v>
      </c>
      <c r="DR2" s="1120"/>
      <c r="DS2" s="1120"/>
      <c r="DT2" s="1120"/>
      <c r="DU2" s="1120"/>
      <c r="DV2" s="1120"/>
      <c r="DW2" s="1120"/>
      <c r="DX2" s="1120"/>
      <c r="DY2" s="1120"/>
      <c r="DZ2" s="1121"/>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1087" t="s">
        <v>372</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28"/>
      <c r="BA4" s="228"/>
      <c r="BB4" s="228"/>
      <c r="BC4" s="228"/>
      <c r="BD4" s="228"/>
      <c r="BE4" s="229"/>
      <c r="BF4" s="229"/>
      <c r="BG4" s="229"/>
      <c r="BH4" s="229"/>
      <c r="BI4" s="229"/>
      <c r="BJ4" s="229"/>
      <c r="BK4" s="229"/>
      <c r="BL4" s="229"/>
      <c r="BM4" s="229"/>
      <c r="BN4" s="229"/>
      <c r="BO4" s="229"/>
      <c r="BP4" s="229"/>
      <c r="BQ4" s="758" t="s">
        <v>373</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c r="A5" s="1023" t="s">
        <v>374</v>
      </c>
      <c r="B5" s="1024"/>
      <c r="C5" s="1024"/>
      <c r="D5" s="1024"/>
      <c r="E5" s="1024"/>
      <c r="F5" s="1024"/>
      <c r="G5" s="1024"/>
      <c r="H5" s="1024"/>
      <c r="I5" s="1024"/>
      <c r="J5" s="1024"/>
      <c r="K5" s="1024"/>
      <c r="L5" s="1024"/>
      <c r="M5" s="1024"/>
      <c r="N5" s="1024"/>
      <c r="O5" s="1024"/>
      <c r="P5" s="1025"/>
      <c r="Q5" s="1029" t="s">
        <v>375</v>
      </c>
      <c r="R5" s="1030"/>
      <c r="S5" s="1030"/>
      <c r="T5" s="1030"/>
      <c r="U5" s="1031"/>
      <c r="V5" s="1029" t="s">
        <v>376</v>
      </c>
      <c r="W5" s="1030"/>
      <c r="X5" s="1030"/>
      <c r="Y5" s="1030"/>
      <c r="Z5" s="1031"/>
      <c r="AA5" s="1029" t="s">
        <v>377</v>
      </c>
      <c r="AB5" s="1030"/>
      <c r="AC5" s="1030"/>
      <c r="AD5" s="1030"/>
      <c r="AE5" s="1030"/>
      <c r="AF5" s="1122" t="s">
        <v>378</v>
      </c>
      <c r="AG5" s="1030"/>
      <c r="AH5" s="1030"/>
      <c r="AI5" s="1030"/>
      <c r="AJ5" s="1043"/>
      <c r="AK5" s="1030" t="s">
        <v>379</v>
      </c>
      <c r="AL5" s="1030"/>
      <c r="AM5" s="1030"/>
      <c r="AN5" s="1030"/>
      <c r="AO5" s="1031"/>
      <c r="AP5" s="1029" t="s">
        <v>380</v>
      </c>
      <c r="AQ5" s="1030"/>
      <c r="AR5" s="1030"/>
      <c r="AS5" s="1030"/>
      <c r="AT5" s="1031"/>
      <c r="AU5" s="1029" t="s">
        <v>381</v>
      </c>
      <c r="AV5" s="1030"/>
      <c r="AW5" s="1030"/>
      <c r="AX5" s="1030"/>
      <c r="AY5" s="1043"/>
      <c r="AZ5" s="228"/>
      <c r="BA5" s="228"/>
      <c r="BB5" s="228"/>
      <c r="BC5" s="228"/>
      <c r="BD5" s="228"/>
      <c r="BE5" s="229"/>
      <c r="BF5" s="229"/>
      <c r="BG5" s="229"/>
      <c r="BH5" s="229"/>
      <c r="BI5" s="229"/>
      <c r="BJ5" s="229"/>
      <c r="BK5" s="229"/>
      <c r="BL5" s="229"/>
      <c r="BM5" s="229"/>
      <c r="BN5" s="229"/>
      <c r="BO5" s="229"/>
      <c r="BP5" s="229"/>
      <c r="BQ5" s="1023" t="s">
        <v>382</v>
      </c>
      <c r="BR5" s="1024"/>
      <c r="BS5" s="1024"/>
      <c r="BT5" s="1024"/>
      <c r="BU5" s="1024"/>
      <c r="BV5" s="1024"/>
      <c r="BW5" s="1024"/>
      <c r="BX5" s="1024"/>
      <c r="BY5" s="1024"/>
      <c r="BZ5" s="1024"/>
      <c r="CA5" s="1024"/>
      <c r="CB5" s="1024"/>
      <c r="CC5" s="1024"/>
      <c r="CD5" s="1024"/>
      <c r="CE5" s="1024"/>
      <c r="CF5" s="1024"/>
      <c r="CG5" s="1025"/>
      <c r="CH5" s="1029" t="s">
        <v>383</v>
      </c>
      <c r="CI5" s="1030"/>
      <c r="CJ5" s="1030"/>
      <c r="CK5" s="1030"/>
      <c r="CL5" s="1031"/>
      <c r="CM5" s="1029" t="s">
        <v>384</v>
      </c>
      <c r="CN5" s="1030"/>
      <c r="CO5" s="1030"/>
      <c r="CP5" s="1030"/>
      <c r="CQ5" s="1031"/>
      <c r="CR5" s="1029" t="s">
        <v>385</v>
      </c>
      <c r="CS5" s="1030"/>
      <c r="CT5" s="1030"/>
      <c r="CU5" s="1030"/>
      <c r="CV5" s="1031"/>
      <c r="CW5" s="1029" t="s">
        <v>386</v>
      </c>
      <c r="CX5" s="1030"/>
      <c r="CY5" s="1030"/>
      <c r="CZ5" s="1030"/>
      <c r="DA5" s="1031"/>
      <c r="DB5" s="1029" t="s">
        <v>387</v>
      </c>
      <c r="DC5" s="1030"/>
      <c r="DD5" s="1030"/>
      <c r="DE5" s="1030"/>
      <c r="DF5" s="1031"/>
      <c r="DG5" s="1112" t="s">
        <v>388</v>
      </c>
      <c r="DH5" s="1113"/>
      <c r="DI5" s="1113"/>
      <c r="DJ5" s="1113"/>
      <c r="DK5" s="1114"/>
      <c r="DL5" s="1112" t="s">
        <v>389</v>
      </c>
      <c r="DM5" s="1113"/>
      <c r="DN5" s="1113"/>
      <c r="DO5" s="1113"/>
      <c r="DP5" s="1114"/>
      <c r="DQ5" s="1029" t="s">
        <v>390</v>
      </c>
      <c r="DR5" s="1030"/>
      <c r="DS5" s="1030"/>
      <c r="DT5" s="1030"/>
      <c r="DU5" s="1031"/>
      <c r="DV5" s="1029" t="s">
        <v>381</v>
      </c>
      <c r="DW5" s="1030"/>
      <c r="DX5" s="1030"/>
      <c r="DY5" s="1030"/>
      <c r="DZ5" s="1043"/>
      <c r="EA5" s="230"/>
    </row>
    <row r="6" spans="1:131" s="231" customFormat="1" ht="26.25" customHeight="1" thickBot="1">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0"/>
    </row>
    <row r="7" spans="1:131" s="231" customFormat="1" ht="26.25" customHeight="1" thickTop="1">
      <c r="A7" s="232">
        <v>1</v>
      </c>
      <c r="B7" s="1075" t="s">
        <v>391</v>
      </c>
      <c r="C7" s="1076"/>
      <c r="D7" s="1076"/>
      <c r="E7" s="1076"/>
      <c r="F7" s="1076"/>
      <c r="G7" s="1076"/>
      <c r="H7" s="1076"/>
      <c r="I7" s="1076"/>
      <c r="J7" s="1076"/>
      <c r="K7" s="1076"/>
      <c r="L7" s="1076"/>
      <c r="M7" s="1076"/>
      <c r="N7" s="1076"/>
      <c r="O7" s="1076"/>
      <c r="P7" s="1077"/>
      <c r="Q7" s="1130">
        <v>20756</v>
      </c>
      <c r="R7" s="1131"/>
      <c r="S7" s="1131"/>
      <c r="T7" s="1131"/>
      <c r="U7" s="1131"/>
      <c r="V7" s="1131">
        <v>19057</v>
      </c>
      <c r="W7" s="1131"/>
      <c r="X7" s="1131"/>
      <c r="Y7" s="1131"/>
      <c r="Z7" s="1131"/>
      <c r="AA7" s="1131">
        <v>1699</v>
      </c>
      <c r="AB7" s="1131"/>
      <c r="AC7" s="1131"/>
      <c r="AD7" s="1131"/>
      <c r="AE7" s="1132"/>
      <c r="AF7" s="1133">
        <v>1260</v>
      </c>
      <c r="AG7" s="1134"/>
      <c r="AH7" s="1134"/>
      <c r="AI7" s="1134"/>
      <c r="AJ7" s="1135"/>
      <c r="AK7" s="1136">
        <v>31</v>
      </c>
      <c r="AL7" s="1137"/>
      <c r="AM7" s="1137"/>
      <c r="AN7" s="1137"/>
      <c r="AO7" s="1137"/>
      <c r="AP7" s="1137">
        <v>14970</v>
      </c>
      <c r="AQ7" s="1137"/>
      <c r="AR7" s="1137"/>
      <c r="AS7" s="1137"/>
      <c r="AT7" s="1137"/>
      <c r="AU7" s="1138"/>
      <c r="AV7" s="1138"/>
      <c r="AW7" s="1138"/>
      <c r="AX7" s="1138"/>
      <c r="AY7" s="1139"/>
      <c r="AZ7" s="228"/>
      <c r="BA7" s="228"/>
      <c r="BB7" s="228"/>
      <c r="BC7" s="228"/>
      <c r="BD7" s="228"/>
      <c r="BE7" s="229"/>
      <c r="BF7" s="229"/>
      <c r="BG7" s="229"/>
      <c r="BH7" s="229"/>
      <c r="BI7" s="229"/>
      <c r="BJ7" s="229"/>
      <c r="BK7" s="229"/>
      <c r="BL7" s="229"/>
      <c r="BM7" s="229"/>
      <c r="BN7" s="229"/>
      <c r="BO7" s="229"/>
      <c r="BP7" s="229"/>
      <c r="BQ7" s="232">
        <v>1</v>
      </c>
      <c r="BR7" s="233"/>
      <c r="BS7" s="1127" t="s">
        <v>590</v>
      </c>
      <c r="BT7" s="1128"/>
      <c r="BU7" s="1128"/>
      <c r="BV7" s="1128"/>
      <c r="BW7" s="1128"/>
      <c r="BX7" s="1128"/>
      <c r="BY7" s="1128"/>
      <c r="BZ7" s="1128"/>
      <c r="CA7" s="1128"/>
      <c r="CB7" s="1128"/>
      <c r="CC7" s="1128"/>
      <c r="CD7" s="1128"/>
      <c r="CE7" s="1128"/>
      <c r="CF7" s="1128"/>
      <c r="CG7" s="1140"/>
      <c r="CH7" s="1124">
        <v>0</v>
      </c>
      <c r="CI7" s="1125"/>
      <c r="CJ7" s="1125"/>
      <c r="CK7" s="1125"/>
      <c r="CL7" s="1126"/>
      <c r="CM7" s="1124">
        <v>4</v>
      </c>
      <c r="CN7" s="1125"/>
      <c r="CO7" s="1125"/>
      <c r="CP7" s="1125"/>
      <c r="CQ7" s="1126"/>
      <c r="CR7" s="1124">
        <v>2</v>
      </c>
      <c r="CS7" s="1125"/>
      <c r="CT7" s="1125"/>
      <c r="CU7" s="1125"/>
      <c r="CV7" s="1126"/>
      <c r="CW7" s="1124" t="s">
        <v>516</v>
      </c>
      <c r="CX7" s="1125"/>
      <c r="CY7" s="1125"/>
      <c r="CZ7" s="1125"/>
      <c r="DA7" s="1126"/>
      <c r="DB7" s="1124" t="s">
        <v>516</v>
      </c>
      <c r="DC7" s="1125"/>
      <c r="DD7" s="1125"/>
      <c r="DE7" s="1125"/>
      <c r="DF7" s="1126"/>
      <c r="DG7" s="1124" t="s">
        <v>516</v>
      </c>
      <c r="DH7" s="1125"/>
      <c r="DI7" s="1125"/>
      <c r="DJ7" s="1125"/>
      <c r="DK7" s="1126"/>
      <c r="DL7" s="1124" t="s">
        <v>516</v>
      </c>
      <c r="DM7" s="1125"/>
      <c r="DN7" s="1125"/>
      <c r="DO7" s="1125"/>
      <c r="DP7" s="1126"/>
      <c r="DQ7" s="1124" t="s">
        <v>516</v>
      </c>
      <c r="DR7" s="1125"/>
      <c r="DS7" s="1125"/>
      <c r="DT7" s="1125"/>
      <c r="DU7" s="1126"/>
      <c r="DV7" s="1127"/>
      <c r="DW7" s="1128"/>
      <c r="DX7" s="1128"/>
      <c r="DY7" s="1128"/>
      <c r="DZ7" s="1129"/>
      <c r="EA7" s="230"/>
    </row>
    <row r="8" spans="1:131" s="231" customFormat="1" ht="26.25" customHeight="1">
      <c r="A8" s="234">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28"/>
      <c r="BA8" s="228"/>
      <c r="BB8" s="228"/>
      <c r="BC8" s="228"/>
      <c r="BD8" s="228"/>
      <c r="BE8" s="229"/>
      <c r="BF8" s="229"/>
      <c r="BG8" s="229"/>
      <c r="BH8" s="229"/>
      <c r="BI8" s="229"/>
      <c r="BJ8" s="229"/>
      <c r="BK8" s="229"/>
      <c r="BL8" s="229"/>
      <c r="BM8" s="229"/>
      <c r="BN8" s="229"/>
      <c r="BO8" s="229"/>
      <c r="BP8" s="229"/>
      <c r="BQ8" s="234">
        <v>2</v>
      </c>
      <c r="BR8" s="235"/>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0"/>
    </row>
    <row r="9" spans="1:131" s="231" customFormat="1" ht="26.25" customHeight="1">
      <c r="A9" s="234">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28"/>
      <c r="BA9" s="228"/>
      <c r="BB9" s="228"/>
      <c r="BC9" s="228"/>
      <c r="BD9" s="228"/>
      <c r="BE9" s="229"/>
      <c r="BF9" s="229"/>
      <c r="BG9" s="229"/>
      <c r="BH9" s="229"/>
      <c r="BI9" s="229"/>
      <c r="BJ9" s="229"/>
      <c r="BK9" s="229"/>
      <c r="BL9" s="229"/>
      <c r="BM9" s="229"/>
      <c r="BN9" s="229"/>
      <c r="BO9" s="229"/>
      <c r="BP9" s="229"/>
      <c r="BQ9" s="234">
        <v>3</v>
      </c>
      <c r="BR9" s="235"/>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0"/>
    </row>
    <row r="10" spans="1:131" s="231" customFormat="1" ht="26.25" customHeight="1">
      <c r="A10" s="234">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28"/>
      <c r="BA10" s="228"/>
      <c r="BB10" s="228"/>
      <c r="BC10" s="228"/>
      <c r="BD10" s="228"/>
      <c r="BE10" s="229"/>
      <c r="BF10" s="229"/>
      <c r="BG10" s="229"/>
      <c r="BH10" s="229"/>
      <c r="BI10" s="229"/>
      <c r="BJ10" s="229"/>
      <c r="BK10" s="229"/>
      <c r="BL10" s="229"/>
      <c r="BM10" s="229"/>
      <c r="BN10" s="229"/>
      <c r="BO10" s="229"/>
      <c r="BP10" s="229"/>
      <c r="BQ10" s="234">
        <v>4</v>
      </c>
      <c r="BR10" s="235"/>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0"/>
    </row>
    <row r="11" spans="1:131" s="231" customFormat="1" ht="26.25" customHeight="1">
      <c r="A11" s="234">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28"/>
      <c r="BA11" s="228"/>
      <c r="BB11" s="228"/>
      <c r="BC11" s="228"/>
      <c r="BD11" s="228"/>
      <c r="BE11" s="229"/>
      <c r="BF11" s="229"/>
      <c r="BG11" s="229"/>
      <c r="BH11" s="229"/>
      <c r="BI11" s="229"/>
      <c r="BJ11" s="229"/>
      <c r="BK11" s="229"/>
      <c r="BL11" s="229"/>
      <c r="BM11" s="229"/>
      <c r="BN11" s="229"/>
      <c r="BO11" s="229"/>
      <c r="BP11" s="229"/>
      <c r="BQ11" s="234">
        <v>5</v>
      </c>
      <c r="BR11" s="235"/>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0"/>
    </row>
    <row r="12" spans="1:131" s="231" customFormat="1" ht="26.25" customHeight="1">
      <c r="A12" s="234">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28"/>
      <c r="BA12" s="228"/>
      <c r="BB12" s="228"/>
      <c r="BC12" s="228"/>
      <c r="BD12" s="228"/>
      <c r="BE12" s="229"/>
      <c r="BF12" s="229"/>
      <c r="BG12" s="229"/>
      <c r="BH12" s="229"/>
      <c r="BI12" s="229"/>
      <c r="BJ12" s="229"/>
      <c r="BK12" s="229"/>
      <c r="BL12" s="229"/>
      <c r="BM12" s="229"/>
      <c r="BN12" s="229"/>
      <c r="BO12" s="229"/>
      <c r="BP12" s="229"/>
      <c r="BQ12" s="234">
        <v>6</v>
      </c>
      <c r="BR12" s="235"/>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0"/>
    </row>
    <row r="13" spans="1:131" s="231" customFormat="1" ht="26.25" customHeight="1">
      <c r="A13" s="234">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28"/>
      <c r="BA13" s="228"/>
      <c r="BB13" s="228"/>
      <c r="BC13" s="228"/>
      <c r="BD13" s="228"/>
      <c r="BE13" s="229"/>
      <c r="BF13" s="229"/>
      <c r="BG13" s="229"/>
      <c r="BH13" s="229"/>
      <c r="BI13" s="229"/>
      <c r="BJ13" s="229"/>
      <c r="BK13" s="229"/>
      <c r="BL13" s="229"/>
      <c r="BM13" s="229"/>
      <c r="BN13" s="229"/>
      <c r="BO13" s="229"/>
      <c r="BP13" s="229"/>
      <c r="BQ13" s="234">
        <v>7</v>
      </c>
      <c r="BR13" s="235"/>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0"/>
    </row>
    <row r="14" spans="1:131" s="231" customFormat="1" ht="26.25" customHeight="1">
      <c r="A14" s="234">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28"/>
      <c r="BA14" s="228"/>
      <c r="BB14" s="228"/>
      <c r="BC14" s="228"/>
      <c r="BD14" s="228"/>
      <c r="BE14" s="229"/>
      <c r="BF14" s="229"/>
      <c r="BG14" s="229"/>
      <c r="BH14" s="229"/>
      <c r="BI14" s="229"/>
      <c r="BJ14" s="229"/>
      <c r="BK14" s="229"/>
      <c r="BL14" s="229"/>
      <c r="BM14" s="229"/>
      <c r="BN14" s="229"/>
      <c r="BO14" s="229"/>
      <c r="BP14" s="229"/>
      <c r="BQ14" s="234">
        <v>8</v>
      </c>
      <c r="BR14" s="235"/>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0"/>
    </row>
    <row r="15" spans="1:131" s="231" customFormat="1" ht="26.25" customHeight="1">
      <c r="A15" s="234">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28"/>
      <c r="BA15" s="228"/>
      <c r="BB15" s="228"/>
      <c r="BC15" s="228"/>
      <c r="BD15" s="228"/>
      <c r="BE15" s="229"/>
      <c r="BF15" s="229"/>
      <c r="BG15" s="229"/>
      <c r="BH15" s="229"/>
      <c r="BI15" s="229"/>
      <c r="BJ15" s="229"/>
      <c r="BK15" s="229"/>
      <c r="BL15" s="229"/>
      <c r="BM15" s="229"/>
      <c r="BN15" s="229"/>
      <c r="BO15" s="229"/>
      <c r="BP15" s="229"/>
      <c r="BQ15" s="234">
        <v>9</v>
      </c>
      <c r="BR15" s="235"/>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0"/>
    </row>
    <row r="16" spans="1:131" s="231" customFormat="1" ht="26.25" customHeight="1">
      <c r="A16" s="234">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28"/>
      <c r="BA16" s="228"/>
      <c r="BB16" s="228"/>
      <c r="BC16" s="228"/>
      <c r="BD16" s="228"/>
      <c r="BE16" s="229"/>
      <c r="BF16" s="229"/>
      <c r="BG16" s="229"/>
      <c r="BH16" s="229"/>
      <c r="BI16" s="229"/>
      <c r="BJ16" s="229"/>
      <c r="BK16" s="229"/>
      <c r="BL16" s="229"/>
      <c r="BM16" s="229"/>
      <c r="BN16" s="229"/>
      <c r="BO16" s="229"/>
      <c r="BP16" s="229"/>
      <c r="BQ16" s="234">
        <v>10</v>
      </c>
      <c r="BR16" s="235"/>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0"/>
    </row>
    <row r="17" spans="1:131" s="231" customFormat="1" ht="26.25" customHeight="1">
      <c r="A17" s="234">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28"/>
      <c r="BA17" s="228"/>
      <c r="BB17" s="228"/>
      <c r="BC17" s="228"/>
      <c r="BD17" s="228"/>
      <c r="BE17" s="229"/>
      <c r="BF17" s="229"/>
      <c r="BG17" s="229"/>
      <c r="BH17" s="229"/>
      <c r="BI17" s="229"/>
      <c r="BJ17" s="229"/>
      <c r="BK17" s="229"/>
      <c r="BL17" s="229"/>
      <c r="BM17" s="229"/>
      <c r="BN17" s="229"/>
      <c r="BO17" s="229"/>
      <c r="BP17" s="229"/>
      <c r="BQ17" s="234">
        <v>11</v>
      </c>
      <c r="BR17" s="235"/>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0"/>
    </row>
    <row r="18" spans="1:131" s="231" customFormat="1" ht="26.25" customHeight="1">
      <c r="A18" s="234">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28"/>
      <c r="BA18" s="228"/>
      <c r="BB18" s="228"/>
      <c r="BC18" s="228"/>
      <c r="BD18" s="228"/>
      <c r="BE18" s="229"/>
      <c r="BF18" s="229"/>
      <c r="BG18" s="229"/>
      <c r="BH18" s="229"/>
      <c r="BI18" s="229"/>
      <c r="BJ18" s="229"/>
      <c r="BK18" s="229"/>
      <c r="BL18" s="229"/>
      <c r="BM18" s="229"/>
      <c r="BN18" s="229"/>
      <c r="BO18" s="229"/>
      <c r="BP18" s="229"/>
      <c r="BQ18" s="234">
        <v>12</v>
      </c>
      <c r="BR18" s="235"/>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0"/>
    </row>
    <row r="19" spans="1:131" s="231" customFormat="1" ht="26.25" customHeight="1">
      <c r="A19" s="234">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28"/>
      <c r="BA19" s="228"/>
      <c r="BB19" s="228"/>
      <c r="BC19" s="228"/>
      <c r="BD19" s="228"/>
      <c r="BE19" s="229"/>
      <c r="BF19" s="229"/>
      <c r="BG19" s="229"/>
      <c r="BH19" s="229"/>
      <c r="BI19" s="229"/>
      <c r="BJ19" s="229"/>
      <c r="BK19" s="229"/>
      <c r="BL19" s="229"/>
      <c r="BM19" s="229"/>
      <c r="BN19" s="229"/>
      <c r="BO19" s="229"/>
      <c r="BP19" s="229"/>
      <c r="BQ19" s="234">
        <v>13</v>
      </c>
      <c r="BR19" s="235"/>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0"/>
    </row>
    <row r="20" spans="1:131" s="231" customFormat="1" ht="26.25" customHeight="1">
      <c r="A20" s="234">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28"/>
      <c r="BA20" s="228"/>
      <c r="BB20" s="228"/>
      <c r="BC20" s="228"/>
      <c r="BD20" s="228"/>
      <c r="BE20" s="229"/>
      <c r="BF20" s="229"/>
      <c r="BG20" s="229"/>
      <c r="BH20" s="229"/>
      <c r="BI20" s="229"/>
      <c r="BJ20" s="229"/>
      <c r="BK20" s="229"/>
      <c r="BL20" s="229"/>
      <c r="BM20" s="229"/>
      <c r="BN20" s="229"/>
      <c r="BO20" s="229"/>
      <c r="BP20" s="229"/>
      <c r="BQ20" s="234">
        <v>14</v>
      </c>
      <c r="BR20" s="235"/>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0"/>
    </row>
    <row r="21" spans="1:131" s="231" customFormat="1" ht="26.25" customHeight="1" thickBot="1">
      <c r="A21" s="234">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28"/>
      <c r="BA21" s="228"/>
      <c r="BB21" s="228"/>
      <c r="BC21" s="228"/>
      <c r="BD21" s="228"/>
      <c r="BE21" s="229"/>
      <c r="BF21" s="229"/>
      <c r="BG21" s="229"/>
      <c r="BH21" s="229"/>
      <c r="BI21" s="229"/>
      <c r="BJ21" s="229"/>
      <c r="BK21" s="229"/>
      <c r="BL21" s="229"/>
      <c r="BM21" s="229"/>
      <c r="BN21" s="229"/>
      <c r="BO21" s="229"/>
      <c r="BP21" s="229"/>
      <c r="BQ21" s="234">
        <v>15</v>
      </c>
      <c r="BR21" s="235"/>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0"/>
    </row>
    <row r="22" spans="1:131" s="231" customFormat="1" ht="26.25" customHeight="1">
      <c r="A22" s="234">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392</v>
      </c>
      <c r="BA22" s="1056"/>
      <c r="BB22" s="1056"/>
      <c r="BC22" s="1056"/>
      <c r="BD22" s="1057"/>
      <c r="BE22" s="229"/>
      <c r="BF22" s="229"/>
      <c r="BG22" s="229"/>
      <c r="BH22" s="229"/>
      <c r="BI22" s="229"/>
      <c r="BJ22" s="229"/>
      <c r="BK22" s="229"/>
      <c r="BL22" s="229"/>
      <c r="BM22" s="229"/>
      <c r="BN22" s="229"/>
      <c r="BO22" s="229"/>
      <c r="BP22" s="229"/>
      <c r="BQ22" s="234">
        <v>16</v>
      </c>
      <c r="BR22" s="235"/>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0"/>
    </row>
    <row r="23" spans="1:131" s="231" customFormat="1" ht="26.25" customHeight="1" thickBot="1">
      <c r="A23" s="236" t="s">
        <v>393</v>
      </c>
      <c r="B23" s="965" t="s">
        <v>394</v>
      </c>
      <c r="C23" s="966"/>
      <c r="D23" s="966"/>
      <c r="E23" s="966"/>
      <c r="F23" s="966"/>
      <c r="G23" s="966"/>
      <c r="H23" s="966"/>
      <c r="I23" s="966"/>
      <c r="J23" s="966"/>
      <c r="K23" s="966"/>
      <c r="L23" s="966"/>
      <c r="M23" s="966"/>
      <c r="N23" s="966"/>
      <c r="O23" s="966"/>
      <c r="P23" s="976"/>
      <c r="Q23" s="1095">
        <v>20751</v>
      </c>
      <c r="R23" s="1089"/>
      <c r="S23" s="1089"/>
      <c r="T23" s="1089"/>
      <c r="U23" s="1089"/>
      <c r="V23" s="1089">
        <v>19051</v>
      </c>
      <c r="W23" s="1089"/>
      <c r="X23" s="1089"/>
      <c r="Y23" s="1089"/>
      <c r="Z23" s="1089"/>
      <c r="AA23" s="1089">
        <v>1699</v>
      </c>
      <c r="AB23" s="1089"/>
      <c r="AC23" s="1089"/>
      <c r="AD23" s="1089"/>
      <c r="AE23" s="1096"/>
      <c r="AF23" s="1097">
        <v>1260</v>
      </c>
      <c r="AG23" s="1089"/>
      <c r="AH23" s="1089"/>
      <c r="AI23" s="1089"/>
      <c r="AJ23" s="1098"/>
      <c r="AK23" s="1099"/>
      <c r="AL23" s="1100"/>
      <c r="AM23" s="1100"/>
      <c r="AN23" s="1100"/>
      <c r="AO23" s="1100"/>
      <c r="AP23" s="1089">
        <v>14970</v>
      </c>
      <c r="AQ23" s="1089"/>
      <c r="AR23" s="1089"/>
      <c r="AS23" s="1089"/>
      <c r="AT23" s="1089"/>
      <c r="AU23" s="1090"/>
      <c r="AV23" s="1090"/>
      <c r="AW23" s="1090"/>
      <c r="AX23" s="1090"/>
      <c r="AY23" s="1091"/>
      <c r="AZ23" s="1092" t="s">
        <v>129</v>
      </c>
      <c r="BA23" s="1093"/>
      <c r="BB23" s="1093"/>
      <c r="BC23" s="1093"/>
      <c r="BD23" s="1094"/>
      <c r="BE23" s="229"/>
      <c r="BF23" s="229"/>
      <c r="BG23" s="229"/>
      <c r="BH23" s="229"/>
      <c r="BI23" s="229"/>
      <c r="BJ23" s="229"/>
      <c r="BK23" s="229"/>
      <c r="BL23" s="229"/>
      <c r="BM23" s="229"/>
      <c r="BN23" s="229"/>
      <c r="BO23" s="229"/>
      <c r="BP23" s="229"/>
      <c r="BQ23" s="234">
        <v>17</v>
      </c>
      <c r="BR23" s="235"/>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0"/>
    </row>
    <row r="24" spans="1:131" s="231" customFormat="1" ht="26.25" customHeight="1">
      <c r="A24" s="1088" t="s">
        <v>395</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28"/>
      <c r="BA24" s="228"/>
      <c r="BB24" s="228"/>
      <c r="BC24" s="228"/>
      <c r="BD24" s="228"/>
      <c r="BE24" s="229"/>
      <c r="BF24" s="229"/>
      <c r="BG24" s="229"/>
      <c r="BH24" s="229"/>
      <c r="BI24" s="229"/>
      <c r="BJ24" s="229"/>
      <c r="BK24" s="229"/>
      <c r="BL24" s="229"/>
      <c r="BM24" s="229"/>
      <c r="BN24" s="229"/>
      <c r="BO24" s="229"/>
      <c r="BP24" s="229"/>
      <c r="BQ24" s="234">
        <v>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c r="A25" s="1087" t="s">
        <v>396</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28"/>
      <c r="BK25" s="228"/>
      <c r="BL25" s="228"/>
      <c r="BM25" s="228"/>
      <c r="BN25" s="228"/>
      <c r="BO25" s="237"/>
      <c r="BP25" s="237"/>
      <c r="BQ25" s="234">
        <v>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c r="A26" s="1023" t="s">
        <v>374</v>
      </c>
      <c r="B26" s="1024"/>
      <c r="C26" s="1024"/>
      <c r="D26" s="1024"/>
      <c r="E26" s="1024"/>
      <c r="F26" s="1024"/>
      <c r="G26" s="1024"/>
      <c r="H26" s="1024"/>
      <c r="I26" s="1024"/>
      <c r="J26" s="1024"/>
      <c r="K26" s="1024"/>
      <c r="L26" s="1024"/>
      <c r="M26" s="1024"/>
      <c r="N26" s="1024"/>
      <c r="O26" s="1024"/>
      <c r="P26" s="1025"/>
      <c r="Q26" s="1029" t="s">
        <v>397</v>
      </c>
      <c r="R26" s="1030"/>
      <c r="S26" s="1030"/>
      <c r="T26" s="1030"/>
      <c r="U26" s="1031"/>
      <c r="V26" s="1029" t="s">
        <v>398</v>
      </c>
      <c r="W26" s="1030"/>
      <c r="X26" s="1030"/>
      <c r="Y26" s="1030"/>
      <c r="Z26" s="1031"/>
      <c r="AA26" s="1029" t="s">
        <v>399</v>
      </c>
      <c r="AB26" s="1030"/>
      <c r="AC26" s="1030"/>
      <c r="AD26" s="1030"/>
      <c r="AE26" s="1030"/>
      <c r="AF26" s="1083" t="s">
        <v>400</v>
      </c>
      <c r="AG26" s="1036"/>
      <c r="AH26" s="1036"/>
      <c r="AI26" s="1036"/>
      <c r="AJ26" s="1084"/>
      <c r="AK26" s="1030" t="s">
        <v>401</v>
      </c>
      <c r="AL26" s="1030"/>
      <c r="AM26" s="1030"/>
      <c r="AN26" s="1030"/>
      <c r="AO26" s="1031"/>
      <c r="AP26" s="1029" t="s">
        <v>402</v>
      </c>
      <c r="AQ26" s="1030"/>
      <c r="AR26" s="1030"/>
      <c r="AS26" s="1030"/>
      <c r="AT26" s="1031"/>
      <c r="AU26" s="1029" t="s">
        <v>403</v>
      </c>
      <c r="AV26" s="1030"/>
      <c r="AW26" s="1030"/>
      <c r="AX26" s="1030"/>
      <c r="AY26" s="1031"/>
      <c r="AZ26" s="1029" t="s">
        <v>404</v>
      </c>
      <c r="BA26" s="1030"/>
      <c r="BB26" s="1030"/>
      <c r="BC26" s="1030"/>
      <c r="BD26" s="1031"/>
      <c r="BE26" s="1029" t="s">
        <v>381</v>
      </c>
      <c r="BF26" s="1030"/>
      <c r="BG26" s="1030"/>
      <c r="BH26" s="1030"/>
      <c r="BI26" s="1043"/>
      <c r="BJ26" s="228"/>
      <c r="BK26" s="228"/>
      <c r="BL26" s="228"/>
      <c r="BM26" s="228"/>
      <c r="BN26" s="228"/>
      <c r="BO26" s="237"/>
      <c r="BP26" s="237"/>
      <c r="BQ26" s="234">
        <v>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c r="A28" s="238">
        <v>1</v>
      </c>
      <c r="B28" s="1075" t="s">
        <v>405</v>
      </c>
      <c r="C28" s="1076"/>
      <c r="D28" s="1076"/>
      <c r="E28" s="1076"/>
      <c r="F28" s="1076"/>
      <c r="G28" s="1076"/>
      <c r="H28" s="1076"/>
      <c r="I28" s="1076"/>
      <c r="J28" s="1076"/>
      <c r="K28" s="1076"/>
      <c r="L28" s="1076"/>
      <c r="M28" s="1076"/>
      <c r="N28" s="1076"/>
      <c r="O28" s="1076"/>
      <c r="P28" s="1077"/>
      <c r="Q28" s="1078">
        <v>3901</v>
      </c>
      <c r="R28" s="1079"/>
      <c r="S28" s="1079"/>
      <c r="T28" s="1079"/>
      <c r="U28" s="1079"/>
      <c r="V28" s="1079">
        <v>3858</v>
      </c>
      <c r="W28" s="1079"/>
      <c r="X28" s="1079"/>
      <c r="Y28" s="1079"/>
      <c r="Z28" s="1079"/>
      <c r="AA28" s="1079">
        <v>43</v>
      </c>
      <c r="AB28" s="1079"/>
      <c r="AC28" s="1079"/>
      <c r="AD28" s="1079"/>
      <c r="AE28" s="1080"/>
      <c r="AF28" s="1081">
        <v>1</v>
      </c>
      <c r="AG28" s="1079"/>
      <c r="AH28" s="1079"/>
      <c r="AI28" s="1079"/>
      <c r="AJ28" s="1082"/>
      <c r="AK28" s="1070">
        <v>409</v>
      </c>
      <c r="AL28" s="1071"/>
      <c r="AM28" s="1071"/>
      <c r="AN28" s="1071"/>
      <c r="AO28" s="1071"/>
      <c r="AP28" s="1071" t="s">
        <v>516</v>
      </c>
      <c r="AQ28" s="1071"/>
      <c r="AR28" s="1071"/>
      <c r="AS28" s="1071"/>
      <c r="AT28" s="1071"/>
      <c r="AU28" s="1071" t="s">
        <v>516</v>
      </c>
      <c r="AV28" s="1071"/>
      <c r="AW28" s="1071"/>
      <c r="AX28" s="1071"/>
      <c r="AY28" s="1071"/>
      <c r="AZ28" s="1072" t="s">
        <v>516</v>
      </c>
      <c r="BA28" s="1072"/>
      <c r="BB28" s="1072"/>
      <c r="BC28" s="1072"/>
      <c r="BD28" s="1072"/>
      <c r="BE28" s="1073"/>
      <c r="BF28" s="1073"/>
      <c r="BG28" s="1073"/>
      <c r="BH28" s="1073"/>
      <c r="BI28" s="1074"/>
      <c r="BJ28" s="228"/>
      <c r="BK28" s="228"/>
      <c r="BL28" s="228"/>
      <c r="BM28" s="228"/>
      <c r="BN28" s="228"/>
      <c r="BO28" s="237"/>
      <c r="BP28" s="237"/>
      <c r="BQ28" s="234">
        <v>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c r="A29" s="238">
        <v>2</v>
      </c>
      <c r="B29" s="1058" t="s">
        <v>406</v>
      </c>
      <c r="C29" s="1059"/>
      <c r="D29" s="1059"/>
      <c r="E29" s="1059"/>
      <c r="F29" s="1059"/>
      <c r="G29" s="1059"/>
      <c r="H29" s="1059"/>
      <c r="I29" s="1059"/>
      <c r="J29" s="1059"/>
      <c r="K29" s="1059"/>
      <c r="L29" s="1059"/>
      <c r="M29" s="1059"/>
      <c r="N29" s="1059"/>
      <c r="O29" s="1059"/>
      <c r="P29" s="1060"/>
      <c r="Q29" s="1066">
        <v>3063</v>
      </c>
      <c r="R29" s="1067"/>
      <c r="S29" s="1067"/>
      <c r="T29" s="1067"/>
      <c r="U29" s="1067"/>
      <c r="V29" s="1067">
        <v>2994</v>
      </c>
      <c r="W29" s="1067"/>
      <c r="X29" s="1067"/>
      <c r="Y29" s="1067"/>
      <c r="Z29" s="1067"/>
      <c r="AA29" s="1067">
        <v>70</v>
      </c>
      <c r="AB29" s="1067"/>
      <c r="AC29" s="1067"/>
      <c r="AD29" s="1067"/>
      <c r="AE29" s="1068"/>
      <c r="AF29" s="1063">
        <v>70</v>
      </c>
      <c r="AG29" s="1064"/>
      <c r="AH29" s="1064"/>
      <c r="AI29" s="1064"/>
      <c r="AJ29" s="1065"/>
      <c r="AK29" s="1008">
        <v>517</v>
      </c>
      <c r="AL29" s="999"/>
      <c r="AM29" s="999"/>
      <c r="AN29" s="999"/>
      <c r="AO29" s="999"/>
      <c r="AP29" s="999" t="s">
        <v>516</v>
      </c>
      <c r="AQ29" s="999"/>
      <c r="AR29" s="999"/>
      <c r="AS29" s="999"/>
      <c r="AT29" s="999"/>
      <c r="AU29" s="999" t="s">
        <v>516</v>
      </c>
      <c r="AV29" s="999"/>
      <c r="AW29" s="999"/>
      <c r="AX29" s="999"/>
      <c r="AY29" s="999"/>
      <c r="AZ29" s="1069" t="s">
        <v>516</v>
      </c>
      <c r="BA29" s="1069"/>
      <c r="BB29" s="1069"/>
      <c r="BC29" s="1069"/>
      <c r="BD29" s="1069"/>
      <c r="BE29" s="1000"/>
      <c r="BF29" s="1000"/>
      <c r="BG29" s="1000"/>
      <c r="BH29" s="1000"/>
      <c r="BI29" s="1001"/>
      <c r="BJ29" s="228"/>
      <c r="BK29" s="228"/>
      <c r="BL29" s="228"/>
      <c r="BM29" s="228"/>
      <c r="BN29" s="228"/>
      <c r="BO29" s="237"/>
      <c r="BP29" s="237"/>
      <c r="BQ29" s="234">
        <v>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c r="A30" s="238">
        <v>3</v>
      </c>
      <c r="B30" s="1058" t="s">
        <v>407</v>
      </c>
      <c r="C30" s="1059"/>
      <c r="D30" s="1059"/>
      <c r="E30" s="1059"/>
      <c r="F30" s="1059"/>
      <c r="G30" s="1059"/>
      <c r="H30" s="1059"/>
      <c r="I30" s="1059"/>
      <c r="J30" s="1059"/>
      <c r="K30" s="1059"/>
      <c r="L30" s="1059"/>
      <c r="M30" s="1059"/>
      <c r="N30" s="1059"/>
      <c r="O30" s="1059"/>
      <c r="P30" s="1060"/>
      <c r="Q30" s="1066">
        <v>467</v>
      </c>
      <c r="R30" s="1067"/>
      <c r="S30" s="1067"/>
      <c r="T30" s="1067"/>
      <c r="U30" s="1067"/>
      <c r="V30" s="1067">
        <v>465</v>
      </c>
      <c r="W30" s="1067"/>
      <c r="X30" s="1067"/>
      <c r="Y30" s="1067"/>
      <c r="Z30" s="1067"/>
      <c r="AA30" s="1067">
        <v>1</v>
      </c>
      <c r="AB30" s="1067"/>
      <c r="AC30" s="1067"/>
      <c r="AD30" s="1067"/>
      <c r="AE30" s="1068"/>
      <c r="AF30" s="1063">
        <v>1</v>
      </c>
      <c r="AG30" s="1064"/>
      <c r="AH30" s="1064"/>
      <c r="AI30" s="1064"/>
      <c r="AJ30" s="1065"/>
      <c r="AK30" s="1008">
        <v>189</v>
      </c>
      <c r="AL30" s="999"/>
      <c r="AM30" s="999"/>
      <c r="AN30" s="999"/>
      <c r="AO30" s="999"/>
      <c r="AP30" s="999" t="s">
        <v>516</v>
      </c>
      <c r="AQ30" s="999"/>
      <c r="AR30" s="999"/>
      <c r="AS30" s="999"/>
      <c r="AT30" s="999"/>
      <c r="AU30" s="999" t="s">
        <v>516</v>
      </c>
      <c r="AV30" s="999"/>
      <c r="AW30" s="999"/>
      <c r="AX30" s="999"/>
      <c r="AY30" s="999"/>
      <c r="AZ30" s="1069" t="s">
        <v>516</v>
      </c>
      <c r="BA30" s="1069"/>
      <c r="BB30" s="1069"/>
      <c r="BC30" s="1069"/>
      <c r="BD30" s="1069"/>
      <c r="BE30" s="1000"/>
      <c r="BF30" s="1000"/>
      <c r="BG30" s="1000"/>
      <c r="BH30" s="1000"/>
      <c r="BI30" s="1001"/>
      <c r="BJ30" s="228"/>
      <c r="BK30" s="228"/>
      <c r="BL30" s="228"/>
      <c r="BM30" s="228"/>
      <c r="BN30" s="228"/>
      <c r="BO30" s="237"/>
      <c r="BP30" s="237"/>
      <c r="BQ30" s="234">
        <v>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c r="A31" s="238">
        <v>4</v>
      </c>
      <c r="B31" s="1058" t="s">
        <v>408</v>
      </c>
      <c r="C31" s="1059"/>
      <c r="D31" s="1059"/>
      <c r="E31" s="1059"/>
      <c r="F31" s="1059"/>
      <c r="G31" s="1059"/>
      <c r="H31" s="1059"/>
      <c r="I31" s="1059"/>
      <c r="J31" s="1059"/>
      <c r="K31" s="1059"/>
      <c r="L31" s="1059"/>
      <c r="M31" s="1059"/>
      <c r="N31" s="1059"/>
      <c r="O31" s="1059"/>
      <c r="P31" s="1060"/>
      <c r="Q31" s="1066">
        <v>16</v>
      </c>
      <c r="R31" s="1067"/>
      <c r="S31" s="1067"/>
      <c r="T31" s="1067"/>
      <c r="U31" s="1067"/>
      <c r="V31" s="1067">
        <v>15</v>
      </c>
      <c r="W31" s="1067"/>
      <c r="X31" s="1067"/>
      <c r="Y31" s="1067"/>
      <c r="Z31" s="1067"/>
      <c r="AA31" s="1067">
        <v>1</v>
      </c>
      <c r="AB31" s="1067"/>
      <c r="AC31" s="1067"/>
      <c r="AD31" s="1067"/>
      <c r="AE31" s="1068"/>
      <c r="AF31" s="1063">
        <v>1</v>
      </c>
      <c r="AG31" s="1064"/>
      <c r="AH31" s="1064"/>
      <c r="AI31" s="1064"/>
      <c r="AJ31" s="1065"/>
      <c r="AK31" s="1008">
        <v>1</v>
      </c>
      <c r="AL31" s="999"/>
      <c r="AM31" s="999"/>
      <c r="AN31" s="999"/>
      <c r="AO31" s="999"/>
      <c r="AP31" s="999" t="s">
        <v>516</v>
      </c>
      <c r="AQ31" s="999"/>
      <c r="AR31" s="999"/>
      <c r="AS31" s="999"/>
      <c r="AT31" s="999"/>
      <c r="AU31" s="999" t="s">
        <v>516</v>
      </c>
      <c r="AV31" s="999"/>
      <c r="AW31" s="999"/>
      <c r="AX31" s="999"/>
      <c r="AY31" s="999"/>
      <c r="AZ31" s="1069" t="s">
        <v>516</v>
      </c>
      <c r="BA31" s="1069"/>
      <c r="BB31" s="1069"/>
      <c r="BC31" s="1069"/>
      <c r="BD31" s="1069"/>
      <c r="BE31" s="1000"/>
      <c r="BF31" s="1000"/>
      <c r="BG31" s="1000"/>
      <c r="BH31" s="1000"/>
      <c r="BI31" s="1001"/>
      <c r="BJ31" s="228"/>
      <c r="BK31" s="228"/>
      <c r="BL31" s="228"/>
      <c r="BM31" s="228"/>
      <c r="BN31" s="228"/>
      <c r="BO31" s="237"/>
      <c r="BP31" s="237"/>
      <c r="BQ31" s="234">
        <v>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c r="A32" s="238">
        <v>5</v>
      </c>
      <c r="B32" s="1058" t="s">
        <v>409</v>
      </c>
      <c r="C32" s="1059"/>
      <c r="D32" s="1059"/>
      <c r="E32" s="1059"/>
      <c r="F32" s="1059"/>
      <c r="G32" s="1059"/>
      <c r="H32" s="1059"/>
      <c r="I32" s="1059"/>
      <c r="J32" s="1059"/>
      <c r="K32" s="1059"/>
      <c r="L32" s="1059"/>
      <c r="M32" s="1059"/>
      <c r="N32" s="1059"/>
      <c r="O32" s="1059"/>
      <c r="P32" s="1060"/>
      <c r="Q32" s="1066">
        <v>337</v>
      </c>
      <c r="R32" s="1067"/>
      <c r="S32" s="1067"/>
      <c r="T32" s="1067"/>
      <c r="U32" s="1067"/>
      <c r="V32" s="1067">
        <v>295</v>
      </c>
      <c r="W32" s="1067"/>
      <c r="X32" s="1067"/>
      <c r="Y32" s="1067"/>
      <c r="Z32" s="1067"/>
      <c r="AA32" s="1067">
        <v>42</v>
      </c>
      <c r="AB32" s="1067"/>
      <c r="AC32" s="1067"/>
      <c r="AD32" s="1067"/>
      <c r="AE32" s="1068"/>
      <c r="AF32" s="1063">
        <v>544</v>
      </c>
      <c r="AG32" s="1064"/>
      <c r="AH32" s="1064"/>
      <c r="AI32" s="1064"/>
      <c r="AJ32" s="1065"/>
      <c r="AK32" s="1008">
        <v>82</v>
      </c>
      <c r="AL32" s="999"/>
      <c r="AM32" s="999"/>
      <c r="AN32" s="999"/>
      <c r="AO32" s="999"/>
      <c r="AP32" s="999">
        <v>1001</v>
      </c>
      <c r="AQ32" s="999"/>
      <c r="AR32" s="999"/>
      <c r="AS32" s="999"/>
      <c r="AT32" s="999"/>
      <c r="AU32" s="999">
        <v>231</v>
      </c>
      <c r="AV32" s="999"/>
      <c r="AW32" s="999"/>
      <c r="AX32" s="999"/>
      <c r="AY32" s="999"/>
      <c r="AZ32" s="1069" t="s">
        <v>580</v>
      </c>
      <c r="BA32" s="1069"/>
      <c r="BB32" s="1069"/>
      <c r="BC32" s="1069"/>
      <c r="BD32" s="1069"/>
      <c r="BE32" s="1000" t="s">
        <v>410</v>
      </c>
      <c r="BF32" s="1000"/>
      <c r="BG32" s="1000"/>
      <c r="BH32" s="1000"/>
      <c r="BI32" s="1001"/>
      <c r="BJ32" s="228"/>
      <c r="BK32" s="228"/>
      <c r="BL32" s="228"/>
      <c r="BM32" s="228"/>
      <c r="BN32" s="228"/>
      <c r="BO32" s="237"/>
      <c r="BP32" s="237"/>
      <c r="BQ32" s="234">
        <v>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c r="A33" s="238">
        <v>6</v>
      </c>
      <c r="B33" s="1058" t="s">
        <v>411</v>
      </c>
      <c r="C33" s="1059"/>
      <c r="D33" s="1059"/>
      <c r="E33" s="1059"/>
      <c r="F33" s="1059"/>
      <c r="G33" s="1059"/>
      <c r="H33" s="1059"/>
      <c r="I33" s="1059"/>
      <c r="J33" s="1059"/>
      <c r="K33" s="1059"/>
      <c r="L33" s="1059"/>
      <c r="M33" s="1059"/>
      <c r="N33" s="1059"/>
      <c r="O33" s="1059"/>
      <c r="P33" s="1060"/>
      <c r="Q33" s="1066">
        <v>224</v>
      </c>
      <c r="R33" s="1067"/>
      <c r="S33" s="1067"/>
      <c r="T33" s="1067"/>
      <c r="U33" s="1067"/>
      <c r="V33" s="1067">
        <v>218</v>
      </c>
      <c r="W33" s="1067"/>
      <c r="X33" s="1067"/>
      <c r="Y33" s="1067"/>
      <c r="Z33" s="1067"/>
      <c r="AA33" s="1067">
        <v>7</v>
      </c>
      <c r="AB33" s="1067"/>
      <c r="AC33" s="1067"/>
      <c r="AD33" s="1067"/>
      <c r="AE33" s="1068"/>
      <c r="AF33" s="1063">
        <v>7</v>
      </c>
      <c r="AG33" s="1064"/>
      <c r="AH33" s="1064"/>
      <c r="AI33" s="1064"/>
      <c r="AJ33" s="1065"/>
      <c r="AK33" s="1008">
        <v>111708</v>
      </c>
      <c r="AL33" s="999"/>
      <c r="AM33" s="999"/>
      <c r="AN33" s="999"/>
      <c r="AO33" s="999"/>
      <c r="AP33" s="999">
        <v>629</v>
      </c>
      <c r="AQ33" s="999"/>
      <c r="AR33" s="999"/>
      <c r="AS33" s="999"/>
      <c r="AT33" s="999"/>
      <c r="AU33" s="999">
        <v>614</v>
      </c>
      <c r="AV33" s="999"/>
      <c r="AW33" s="999"/>
      <c r="AX33" s="999"/>
      <c r="AY33" s="999"/>
      <c r="AZ33" s="1069" t="s">
        <v>580</v>
      </c>
      <c r="BA33" s="1069"/>
      <c r="BB33" s="1069"/>
      <c r="BC33" s="1069"/>
      <c r="BD33" s="1069"/>
      <c r="BE33" s="1000" t="s">
        <v>412</v>
      </c>
      <c r="BF33" s="1000"/>
      <c r="BG33" s="1000"/>
      <c r="BH33" s="1000"/>
      <c r="BI33" s="1001"/>
      <c r="BJ33" s="228"/>
      <c r="BK33" s="228"/>
      <c r="BL33" s="228"/>
      <c r="BM33" s="228"/>
      <c r="BN33" s="228"/>
      <c r="BO33" s="237"/>
      <c r="BP33" s="237"/>
      <c r="BQ33" s="234">
        <v>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c r="A34" s="238">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28"/>
      <c r="BK34" s="228"/>
      <c r="BL34" s="228"/>
      <c r="BM34" s="228"/>
      <c r="BN34" s="228"/>
      <c r="BO34" s="237"/>
      <c r="BP34" s="237"/>
      <c r="BQ34" s="234">
        <v>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c r="A35" s="238">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28"/>
      <c r="BK35" s="228"/>
      <c r="BL35" s="228"/>
      <c r="BM35" s="228"/>
      <c r="BN35" s="228"/>
      <c r="BO35" s="237"/>
      <c r="BP35" s="237"/>
      <c r="BQ35" s="234">
        <v>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c r="A36" s="238">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28"/>
      <c r="BK36" s="228"/>
      <c r="BL36" s="228"/>
      <c r="BM36" s="228"/>
      <c r="BN36" s="228"/>
      <c r="BO36" s="237"/>
      <c r="BP36" s="237"/>
      <c r="BQ36" s="234">
        <v>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c r="A37" s="238">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28"/>
      <c r="BK37" s="228"/>
      <c r="BL37" s="228"/>
      <c r="BM37" s="228"/>
      <c r="BN37" s="228"/>
      <c r="BO37" s="237"/>
      <c r="BP37" s="237"/>
      <c r="BQ37" s="234">
        <v>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c r="A38" s="238">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28"/>
      <c r="BK38" s="228"/>
      <c r="BL38" s="228"/>
      <c r="BM38" s="228"/>
      <c r="BN38" s="228"/>
      <c r="BO38" s="237"/>
      <c r="BP38" s="237"/>
      <c r="BQ38" s="234">
        <v>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c r="A39" s="238">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28"/>
      <c r="BK39" s="228"/>
      <c r="BL39" s="228"/>
      <c r="BM39" s="228"/>
      <c r="BN39" s="228"/>
      <c r="BO39" s="237"/>
      <c r="BP39" s="237"/>
      <c r="BQ39" s="234">
        <v>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c r="A40" s="234">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8"/>
      <c r="BK40" s="228"/>
      <c r="BL40" s="228"/>
      <c r="BM40" s="228"/>
      <c r="BN40" s="228"/>
      <c r="BO40" s="237"/>
      <c r="BP40" s="237"/>
      <c r="BQ40" s="234">
        <v>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c r="A41" s="234">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c r="A42" s="234">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c r="A43" s="234">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c r="A44" s="234">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c r="A45" s="234">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c r="A46" s="234">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c r="A47" s="234">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c r="A48" s="234">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c r="A49" s="234">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c r="A50" s="234">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28"/>
      <c r="BK50" s="228"/>
      <c r="BL50" s="228"/>
      <c r="BM50" s="228"/>
      <c r="BN50" s="228"/>
      <c r="BO50" s="237"/>
      <c r="BP50" s="237"/>
      <c r="BQ50" s="234">
        <v>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c r="A51" s="234">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28"/>
      <c r="BK51" s="228"/>
      <c r="BL51" s="228"/>
      <c r="BM51" s="228"/>
      <c r="BN51" s="228"/>
      <c r="BO51" s="237"/>
      <c r="BP51" s="237"/>
      <c r="BQ51" s="234">
        <v>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c r="A52" s="234">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28"/>
      <c r="BK52" s="228"/>
      <c r="BL52" s="228"/>
      <c r="BM52" s="228"/>
      <c r="BN52" s="228"/>
      <c r="BO52" s="237"/>
      <c r="BP52" s="237"/>
      <c r="BQ52" s="234">
        <v>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c r="A53" s="234">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28"/>
      <c r="BK53" s="228"/>
      <c r="BL53" s="228"/>
      <c r="BM53" s="228"/>
      <c r="BN53" s="228"/>
      <c r="BO53" s="237"/>
      <c r="BP53" s="237"/>
      <c r="BQ53" s="234">
        <v>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c r="A54" s="234">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28"/>
      <c r="BK54" s="228"/>
      <c r="BL54" s="228"/>
      <c r="BM54" s="228"/>
      <c r="BN54" s="228"/>
      <c r="BO54" s="237"/>
      <c r="BP54" s="237"/>
      <c r="BQ54" s="234">
        <v>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c r="A55" s="234">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28"/>
      <c r="BK55" s="228"/>
      <c r="BL55" s="228"/>
      <c r="BM55" s="228"/>
      <c r="BN55" s="228"/>
      <c r="BO55" s="237"/>
      <c r="BP55" s="237"/>
      <c r="BQ55" s="234">
        <v>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c r="A56" s="234">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28"/>
      <c r="BK56" s="228"/>
      <c r="BL56" s="228"/>
      <c r="BM56" s="228"/>
      <c r="BN56" s="228"/>
      <c r="BO56" s="237"/>
      <c r="BP56" s="237"/>
      <c r="BQ56" s="234">
        <v>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c r="A57" s="234">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28"/>
      <c r="BK57" s="228"/>
      <c r="BL57" s="228"/>
      <c r="BM57" s="228"/>
      <c r="BN57" s="228"/>
      <c r="BO57" s="237"/>
      <c r="BP57" s="237"/>
      <c r="BQ57" s="234">
        <v>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c r="A58" s="234">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28"/>
      <c r="BK58" s="228"/>
      <c r="BL58" s="228"/>
      <c r="BM58" s="228"/>
      <c r="BN58" s="228"/>
      <c r="BO58" s="237"/>
      <c r="BP58" s="237"/>
      <c r="BQ58" s="234">
        <v>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c r="A59" s="234">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28"/>
      <c r="BK59" s="228"/>
      <c r="BL59" s="228"/>
      <c r="BM59" s="228"/>
      <c r="BN59" s="228"/>
      <c r="BO59" s="237"/>
      <c r="BP59" s="237"/>
      <c r="BQ59" s="234">
        <v>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c r="A60" s="234">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28"/>
      <c r="BK60" s="228"/>
      <c r="BL60" s="228"/>
      <c r="BM60" s="228"/>
      <c r="BN60" s="228"/>
      <c r="BO60" s="237"/>
      <c r="BP60" s="237"/>
      <c r="BQ60" s="234">
        <v>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c r="A61" s="234">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28"/>
      <c r="BK61" s="228"/>
      <c r="BL61" s="228"/>
      <c r="BM61" s="228"/>
      <c r="BN61" s="228"/>
      <c r="BO61" s="237"/>
      <c r="BP61" s="237"/>
      <c r="BQ61" s="234">
        <v>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c r="A62" s="234">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413</v>
      </c>
      <c r="BK62" s="1056"/>
      <c r="BL62" s="1056"/>
      <c r="BM62" s="1056"/>
      <c r="BN62" s="1057"/>
      <c r="BO62" s="237"/>
      <c r="BP62" s="237"/>
      <c r="BQ62" s="234">
        <v>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c r="A63" s="236" t="s">
        <v>393</v>
      </c>
      <c r="B63" s="965" t="s">
        <v>414</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623</v>
      </c>
      <c r="AG63" s="987"/>
      <c r="AH63" s="987"/>
      <c r="AI63" s="987"/>
      <c r="AJ63" s="1050"/>
      <c r="AK63" s="1051"/>
      <c r="AL63" s="991"/>
      <c r="AM63" s="991"/>
      <c r="AN63" s="991"/>
      <c r="AO63" s="991"/>
      <c r="AP63" s="987">
        <v>1630</v>
      </c>
      <c r="AQ63" s="987"/>
      <c r="AR63" s="987"/>
      <c r="AS63" s="987"/>
      <c r="AT63" s="987"/>
      <c r="AU63" s="987">
        <v>845</v>
      </c>
      <c r="AV63" s="987"/>
      <c r="AW63" s="987"/>
      <c r="AX63" s="987"/>
      <c r="AY63" s="987"/>
      <c r="AZ63" s="1045"/>
      <c r="BA63" s="1045"/>
      <c r="BB63" s="1045"/>
      <c r="BC63" s="1045"/>
      <c r="BD63" s="1045"/>
      <c r="BE63" s="988"/>
      <c r="BF63" s="988"/>
      <c r="BG63" s="988"/>
      <c r="BH63" s="988"/>
      <c r="BI63" s="989"/>
      <c r="BJ63" s="1046" t="s">
        <v>415</v>
      </c>
      <c r="BK63" s="981"/>
      <c r="BL63" s="981"/>
      <c r="BM63" s="981"/>
      <c r="BN63" s="1047"/>
      <c r="BO63" s="237"/>
      <c r="BP63" s="237"/>
      <c r="BQ63" s="234">
        <v>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c r="A65" s="228" t="s">
        <v>416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c r="A66" s="1023" t="s">
        <v>417</v>
      </c>
      <c r="B66" s="1024"/>
      <c r="C66" s="1024"/>
      <c r="D66" s="1024"/>
      <c r="E66" s="1024"/>
      <c r="F66" s="1024"/>
      <c r="G66" s="1024"/>
      <c r="H66" s="1024"/>
      <c r="I66" s="1024"/>
      <c r="J66" s="1024"/>
      <c r="K66" s="1024"/>
      <c r="L66" s="1024"/>
      <c r="M66" s="1024"/>
      <c r="N66" s="1024"/>
      <c r="O66" s="1024"/>
      <c r="P66" s="1025"/>
      <c r="Q66" s="1029" t="s">
        <v>418</v>
      </c>
      <c r="R66" s="1030"/>
      <c r="S66" s="1030"/>
      <c r="T66" s="1030"/>
      <c r="U66" s="1031"/>
      <c r="V66" s="1029" t="s">
        <v>398</v>
      </c>
      <c r="W66" s="1030"/>
      <c r="X66" s="1030"/>
      <c r="Y66" s="1030"/>
      <c r="Z66" s="1031"/>
      <c r="AA66" s="1029" t="s">
        <v>419</v>
      </c>
      <c r="AB66" s="1030"/>
      <c r="AC66" s="1030"/>
      <c r="AD66" s="1030"/>
      <c r="AE66" s="1031"/>
      <c r="AF66" s="1035" t="s">
        <v>420</v>
      </c>
      <c r="AG66" s="1036"/>
      <c r="AH66" s="1036"/>
      <c r="AI66" s="1036"/>
      <c r="AJ66" s="1037"/>
      <c r="AK66" s="1029" t="s">
        <v>421</v>
      </c>
      <c r="AL66" s="1024"/>
      <c r="AM66" s="1024"/>
      <c r="AN66" s="1024"/>
      <c r="AO66" s="1025"/>
      <c r="AP66" s="1029" t="s">
        <v>422</v>
      </c>
      <c r="AQ66" s="1030"/>
      <c r="AR66" s="1030"/>
      <c r="AS66" s="1030"/>
      <c r="AT66" s="1031"/>
      <c r="AU66" s="1029" t="s">
        <v>423</v>
      </c>
      <c r="AV66" s="1030"/>
      <c r="AW66" s="1030"/>
      <c r="AX66" s="1030"/>
      <c r="AY66" s="1031"/>
      <c r="AZ66" s="1029" t="s">
        <v>381</v>
      </c>
      <c r="BA66" s="1030"/>
      <c r="BB66" s="1030"/>
      <c r="BC66" s="1030"/>
      <c r="BD66" s="1043"/>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c r="A68" s="232">
        <v>1</v>
      </c>
      <c r="B68" s="1013" t="s">
        <v>582</v>
      </c>
      <c r="C68" s="1014"/>
      <c r="D68" s="1014"/>
      <c r="E68" s="1014"/>
      <c r="F68" s="1014"/>
      <c r="G68" s="1014"/>
      <c r="H68" s="1014"/>
      <c r="I68" s="1014"/>
      <c r="J68" s="1014"/>
      <c r="K68" s="1014"/>
      <c r="L68" s="1014"/>
      <c r="M68" s="1014"/>
      <c r="N68" s="1014"/>
      <c r="O68" s="1014"/>
      <c r="P68" s="1015"/>
      <c r="Q68" s="1016">
        <v>792</v>
      </c>
      <c r="R68" s="1010"/>
      <c r="S68" s="1010"/>
      <c r="T68" s="1010"/>
      <c r="U68" s="1010"/>
      <c r="V68" s="1010">
        <v>779</v>
      </c>
      <c r="W68" s="1010"/>
      <c r="X68" s="1010"/>
      <c r="Y68" s="1010"/>
      <c r="Z68" s="1010"/>
      <c r="AA68" s="1010">
        <v>14</v>
      </c>
      <c r="AB68" s="1010"/>
      <c r="AC68" s="1010"/>
      <c r="AD68" s="1010"/>
      <c r="AE68" s="1010"/>
      <c r="AF68" s="1010">
        <v>14</v>
      </c>
      <c r="AG68" s="1010"/>
      <c r="AH68" s="1010"/>
      <c r="AI68" s="1010"/>
      <c r="AJ68" s="1010"/>
      <c r="AK68" s="1010">
        <v>16</v>
      </c>
      <c r="AL68" s="1010"/>
      <c r="AM68" s="1010"/>
      <c r="AN68" s="1010"/>
      <c r="AO68" s="1010"/>
      <c r="AP68" s="1010">
        <v>40</v>
      </c>
      <c r="AQ68" s="1010"/>
      <c r="AR68" s="1010"/>
      <c r="AS68" s="1010"/>
      <c r="AT68" s="1010"/>
      <c r="AU68" s="1010">
        <v>26</v>
      </c>
      <c r="AV68" s="1010"/>
      <c r="AW68" s="1010"/>
      <c r="AX68" s="1010"/>
      <c r="AY68" s="1010"/>
      <c r="AZ68" s="1011"/>
      <c r="BA68" s="1011"/>
      <c r="BB68" s="1011"/>
      <c r="BC68" s="1011"/>
      <c r="BD68" s="1012"/>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c r="A69" s="234">
        <v>2</v>
      </c>
      <c r="B69" s="1002" t="s">
        <v>583</v>
      </c>
      <c r="C69" s="1003"/>
      <c r="D69" s="1003"/>
      <c r="E69" s="1003"/>
      <c r="F69" s="1003"/>
      <c r="G69" s="1003"/>
      <c r="H69" s="1003"/>
      <c r="I69" s="1003"/>
      <c r="J69" s="1003"/>
      <c r="K69" s="1003"/>
      <c r="L69" s="1003"/>
      <c r="M69" s="1003"/>
      <c r="N69" s="1003"/>
      <c r="O69" s="1003"/>
      <c r="P69" s="1004"/>
      <c r="Q69" s="1005">
        <v>648</v>
      </c>
      <c r="R69" s="999"/>
      <c r="S69" s="999"/>
      <c r="T69" s="999"/>
      <c r="U69" s="999"/>
      <c r="V69" s="999">
        <v>610</v>
      </c>
      <c r="W69" s="999"/>
      <c r="X69" s="999"/>
      <c r="Y69" s="999"/>
      <c r="Z69" s="999"/>
      <c r="AA69" s="999">
        <v>38</v>
      </c>
      <c r="AB69" s="999"/>
      <c r="AC69" s="999"/>
      <c r="AD69" s="999"/>
      <c r="AE69" s="999"/>
      <c r="AF69" s="999">
        <v>38</v>
      </c>
      <c r="AG69" s="999"/>
      <c r="AH69" s="999"/>
      <c r="AI69" s="999"/>
      <c r="AJ69" s="999"/>
      <c r="AK69" s="999">
        <v>25</v>
      </c>
      <c r="AL69" s="999"/>
      <c r="AM69" s="999"/>
      <c r="AN69" s="999"/>
      <c r="AO69" s="999"/>
      <c r="AP69" s="999" t="s">
        <v>581</v>
      </c>
      <c r="AQ69" s="999"/>
      <c r="AR69" s="999"/>
      <c r="AS69" s="999"/>
      <c r="AT69" s="999"/>
      <c r="AU69" s="999" t="s">
        <v>581</v>
      </c>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c r="A70" s="234">
        <v>3</v>
      </c>
      <c r="B70" s="1002" t="s">
        <v>584</v>
      </c>
      <c r="C70" s="1003"/>
      <c r="D70" s="1003"/>
      <c r="E70" s="1003"/>
      <c r="F70" s="1003"/>
      <c r="G70" s="1003"/>
      <c r="H70" s="1003"/>
      <c r="I70" s="1003"/>
      <c r="J70" s="1003"/>
      <c r="K70" s="1003"/>
      <c r="L70" s="1003"/>
      <c r="M70" s="1003"/>
      <c r="N70" s="1003"/>
      <c r="O70" s="1003"/>
      <c r="P70" s="1004"/>
      <c r="Q70" s="1005">
        <v>46</v>
      </c>
      <c r="R70" s="999"/>
      <c r="S70" s="999"/>
      <c r="T70" s="999"/>
      <c r="U70" s="999"/>
      <c r="V70" s="999">
        <v>43</v>
      </c>
      <c r="W70" s="999"/>
      <c r="X70" s="999"/>
      <c r="Y70" s="999"/>
      <c r="Z70" s="999"/>
      <c r="AA70" s="999">
        <v>2</v>
      </c>
      <c r="AB70" s="999"/>
      <c r="AC70" s="999"/>
      <c r="AD70" s="999"/>
      <c r="AE70" s="999"/>
      <c r="AF70" s="999">
        <v>2</v>
      </c>
      <c r="AG70" s="999"/>
      <c r="AH70" s="999"/>
      <c r="AI70" s="999"/>
      <c r="AJ70" s="999"/>
      <c r="AK70" s="999">
        <v>3</v>
      </c>
      <c r="AL70" s="999"/>
      <c r="AM70" s="999"/>
      <c r="AN70" s="999"/>
      <c r="AO70" s="999"/>
      <c r="AP70" s="999" t="s">
        <v>581</v>
      </c>
      <c r="AQ70" s="999"/>
      <c r="AR70" s="999"/>
      <c r="AS70" s="999"/>
      <c r="AT70" s="999"/>
      <c r="AU70" s="999" t="s">
        <v>581</v>
      </c>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c r="A71" s="234">
        <v>4</v>
      </c>
      <c r="B71" s="1002" t="s">
        <v>585</v>
      </c>
      <c r="C71" s="1003"/>
      <c r="D71" s="1003"/>
      <c r="E71" s="1003"/>
      <c r="F71" s="1003"/>
      <c r="G71" s="1003"/>
      <c r="H71" s="1003"/>
      <c r="I71" s="1003"/>
      <c r="J71" s="1003"/>
      <c r="K71" s="1003"/>
      <c r="L71" s="1003"/>
      <c r="M71" s="1003"/>
      <c r="N71" s="1003"/>
      <c r="O71" s="1003"/>
      <c r="P71" s="1004"/>
      <c r="Q71" s="1005">
        <v>1</v>
      </c>
      <c r="R71" s="999"/>
      <c r="S71" s="999"/>
      <c r="T71" s="999"/>
      <c r="U71" s="999"/>
      <c r="V71" s="999">
        <v>0</v>
      </c>
      <c r="W71" s="999"/>
      <c r="X71" s="999"/>
      <c r="Y71" s="999"/>
      <c r="Z71" s="999"/>
      <c r="AA71" s="999">
        <v>1</v>
      </c>
      <c r="AB71" s="999"/>
      <c r="AC71" s="999"/>
      <c r="AD71" s="999"/>
      <c r="AE71" s="999"/>
      <c r="AF71" s="999">
        <v>1</v>
      </c>
      <c r="AG71" s="999"/>
      <c r="AH71" s="999"/>
      <c r="AI71" s="999"/>
      <c r="AJ71" s="999"/>
      <c r="AK71" s="999" t="s">
        <v>581</v>
      </c>
      <c r="AL71" s="999"/>
      <c r="AM71" s="999"/>
      <c r="AN71" s="999"/>
      <c r="AO71" s="999"/>
      <c r="AP71" s="999" t="s">
        <v>581</v>
      </c>
      <c r="AQ71" s="999"/>
      <c r="AR71" s="999"/>
      <c r="AS71" s="999"/>
      <c r="AT71" s="999"/>
      <c r="AU71" s="999" t="s">
        <v>581</v>
      </c>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c r="A72" s="234">
        <v>5</v>
      </c>
      <c r="B72" s="1002" t="s">
        <v>586</v>
      </c>
      <c r="C72" s="1003"/>
      <c r="D72" s="1003"/>
      <c r="E72" s="1003"/>
      <c r="F72" s="1003"/>
      <c r="G72" s="1003"/>
      <c r="H72" s="1003"/>
      <c r="I72" s="1003"/>
      <c r="J72" s="1003"/>
      <c r="K72" s="1003"/>
      <c r="L72" s="1003"/>
      <c r="M72" s="1003"/>
      <c r="N72" s="1003"/>
      <c r="O72" s="1003"/>
      <c r="P72" s="1004"/>
      <c r="Q72" s="1005">
        <v>131</v>
      </c>
      <c r="R72" s="999"/>
      <c r="S72" s="999"/>
      <c r="T72" s="999"/>
      <c r="U72" s="999"/>
      <c r="V72" s="999">
        <v>91</v>
      </c>
      <c r="W72" s="999"/>
      <c r="X72" s="999"/>
      <c r="Y72" s="999"/>
      <c r="Z72" s="999"/>
      <c r="AA72" s="999">
        <v>40</v>
      </c>
      <c r="AB72" s="999"/>
      <c r="AC72" s="999"/>
      <c r="AD72" s="999"/>
      <c r="AE72" s="999"/>
      <c r="AF72" s="999">
        <v>40</v>
      </c>
      <c r="AG72" s="999"/>
      <c r="AH72" s="999"/>
      <c r="AI72" s="999"/>
      <c r="AJ72" s="999"/>
      <c r="AK72" s="999">
        <v>40</v>
      </c>
      <c r="AL72" s="999"/>
      <c r="AM72" s="999"/>
      <c r="AN72" s="999"/>
      <c r="AO72" s="999"/>
      <c r="AP72" s="999" t="s">
        <v>581</v>
      </c>
      <c r="AQ72" s="999"/>
      <c r="AR72" s="999"/>
      <c r="AS72" s="999"/>
      <c r="AT72" s="999"/>
      <c r="AU72" s="999" t="s">
        <v>581</v>
      </c>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c r="A73" s="234">
        <v>6</v>
      </c>
      <c r="B73" s="1002" t="s">
        <v>587</v>
      </c>
      <c r="C73" s="1003"/>
      <c r="D73" s="1003"/>
      <c r="E73" s="1003"/>
      <c r="F73" s="1003"/>
      <c r="G73" s="1003"/>
      <c r="H73" s="1003"/>
      <c r="I73" s="1003"/>
      <c r="J73" s="1003"/>
      <c r="K73" s="1003"/>
      <c r="L73" s="1003"/>
      <c r="M73" s="1003"/>
      <c r="N73" s="1003"/>
      <c r="O73" s="1003"/>
      <c r="P73" s="1004"/>
      <c r="Q73" s="1005">
        <v>12284</v>
      </c>
      <c r="R73" s="999"/>
      <c r="S73" s="999"/>
      <c r="T73" s="999"/>
      <c r="U73" s="999"/>
      <c r="V73" s="999">
        <v>11939</v>
      </c>
      <c r="W73" s="999"/>
      <c r="X73" s="999"/>
      <c r="Y73" s="999"/>
      <c r="Z73" s="999"/>
      <c r="AA73" s="999">
        <v>344</v>
      </c>
      <c r="AB73" s="999"/>
      <c r="AC73" s="999"/>
      <c r="AD73" s="999"/>
      <c r="AE73" s="999"/>
      <c r="AF73" s="999">
        <v>344</v>
      </c>
      <c r="AG73" s="999"/>
      <c r="AH73" s="999"/>
      <c r="AI73" s="999"/>
      <c r="AJ73" s="999"/>
      <c r="AK73" s="999">
        <v>534</v>
      </c>
      <c r="AL73" s="999"/>
      <c r="AM73" s="999"/>
      <c r="AN73" s="999"/>
      <c r="AO73" s="999"/>
      <c r="AP73" s="999" t="s">
        <v>581</v>
      </c>
      <c r="AQ73" s="999"/>
      <c r="AR73" s="999"/>
      <c r="AS73" s="999"/>
      <c r="AT73" s="999"/>
      <c r="AU73" s="999" t="s">
        <v>581</v>
      </c>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c r="A74" s="234">
        <v>7</v>
      </c>
      <c r="B74" s="1002" t="s">
        <v>588</v>
      </c>
      <c r="C74" s="1003"/>
      <c r="D74" s="1003"/>
      <c r="E74" s="1003"/>
      <c r="F74" s="1003"/>
      <c r="G74" s="1003"/>
      <c r="H74" s="1003"/>
      <c r="I74" s="1003"/>
      <c r="J74" s="1003"/>
      <c r="K74" s="1003"/>
      <c r="L74" s="1003"/>
      <c r="M74" s="1003"/>
      <c r="N74" s="1003"/>
      <c r="O74" s="1003"/>
      <c r="P74" s="1004"/>
      <c r="Q74" s="1005">
        <v>89</v>
      </c>
      <c r="R74" s="999"/>
      <c r="S74" s="999"/>
      <c r="T74" s="999"/>
      <c r="U74" s="999"/>
      <c r="V74" s="999">
        <v>84</v>
      </c>
      <c r="W74" s="999"/>
      <c r="X74" s="999"/>
      <c r="Y74" s="999"/>
      <c r="Z74" s="999"/>
      <c r="AA74" s="999">
        <v>5</v>
      </c>
      <c r="AB74" s="999"/>
      <c r="AC74" s="999"/>
      <c r="AD74" s="999"/>
      <c r="AE74" s="999"/>
      <c r="AF74" s="999">
        <v>5</v>
      </c>
      <c r="AG74" s="999"/>
      <c r="AH74" s="999"/>
      <c r="AI74" s="999"/>
      <c r="AJ74" s="999"/>
      <c r="AK74" s="999">
        <v>5</v>
      </c>
      <c r="AL74" s="999"/>
      <c r="AM74" s="999"/>
      <c r="AN74" s="999"/>
      <c r="AO74" s="999"/>
      <c r="AP74" s="999" t="s">
        <v>581</v>
      </c>
      <c r="AQ74" s="999"/>
      <c r="AR74" s="999"/>
      <c r="AS74" s="999"/>
      <c r="AT74" s="999"/>
      <c r="AU74" s="999" t="s">
        <v>581</v>
      </c>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c r="A75" s="234">
        <v>8</v>
      </c>
      <c r="B75" s="1002" t="s">
        <v>589</v>
      </c>
      <c r="C75" s="1003"/>
      <c r="D75" s="1003"/>
      <c r="E75" s="1003"/>
      <c r="F75" s="1003"/>
      <c r="G75" s="1003"/>
      <c r="H75" s="1003"/>
      <c r="I75" s="1003"/>
      <c r="J75" s="1003"/>
      <c r="K75" s="1003"/>
      <c r="L75" s="1003"/>
      <c r="M75" s="1003"/>
      <c r="N75" s="1003"/>
      <c r="O75" s="1003"/>
      <c r="P75" s="1004"/>
      <c r="Q75" s="1006">
        <v>285945</v>
      </c>
      <c r="R75" s="1007"/>
      <c r="S75" s="1007"/>
      <c r="T75" s="1007"/>
      <c r="U75" s="1008"/>
      <c r="V75" s="1009">
        <v>277863</v>
      </c>
      <c r="W75" s="1007"/>
      <c r="X75" s="1007"/>
      <c r="Y75" s="1007"/>
      <c r="Z75" s="1008"/>
      <c r="AA75" s="1009">
        <v>8082</v>
      </c>
      <c r="AB75" s="1007"/>
      <c r="AC75" s="1007"/>
      <c r="AD75" s="1007"/>
      <c r="AE75" s="1008"/>
      <c r="AF75" s="1009">
        <v>8082</v>
      </c>
      <c r="AG75" s="1007"/>
      <c r="AH75" s="1007"/>
      <c r="AI75" s="1007"/>
      <c r="AJ75" s="1008"/>
      <c r="AK75" s="1009" t="s">
        <v>581</v>
      </c>
      <c r="AL75" s="1007"/>
      <c r="AM75" s="1007"/>
      <c r="AN75" s="1007"/>
      <c r="AO75" s="1008"/>
      <c r="AP75" s="1009" t="s">
        <v>581</v>
      </c>
      <c r="AQ75" s="1007"/>
      <c r="AR75" s="1007"/>
      <c r="AS75" s="1007"/>
      <c r="AT75" s="1008"/>
      <c r="AU75" s="1009" t="s">
        <v>581</v>
      </c>
      <c r="AV75" s="1007"/>
      <c r="AW75" s="1007"/>
      <c r="AX75" s="1007"/>
      <c r="AY75" s="1008"/>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c r="A76" s="234">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c r="A77" s="234">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c r="A78" s="234">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c r="A79" s="234">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c r="A80" s="23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c r="A88" s="236" t="s">
        <v>393</v>
      </c>
      <c r="B88" s="965" t="s">
        <v>424</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8526</v>
      </c>
      <c r="AG88" s="987"/>
      <c r="AH88" s="987"/>
      <c r="AI88" s="987"/>
      <c r="AJ88" s="987"/>
      <c r="AK88" s="991"/>
      <c r="AL88" s="991"/>
      <c r="AM88" s="991"/>
      <c r="AN88" s="991"/>
      <c r="AO88" s="991"/>
      <c r="AP88" s="987">
        <v>40</v>
      </c>
      <c r="AQ88" s="987"/>
      <c r="AR88" s="987"/>
      <c r="AS88" s="987"/>
      <c r="AT88" s="987"/>
      <c r="AU88" s="987">
        <v>26</v>
      </c>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965" t="s">
        <v>425</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2</v>
      </c>
      <c r="CS102" s="981"/>
      <c r="CT102" s="981"/>
      <c r="CU102" s="981"/>
      <c r="CV102" s="982"/>
      <c r="CW102" s="980" t="s">
        <v>516</v>
      </c>
      <c r="CX102" s="981"/>
      <c r="CY102" s="981"/>
      <c r="CZ102" s="981"/>
      <c r="DA102" s="982"/>
      <c r="DB102" s="980" t="s">
        <v>516</v>
      </c>
      <c r="DC102" s="981"/>
      <c r="DD102" s="981"/>
      <c r="DE102" s="981"/>
      <c r="DF102" s="982"/>
      <c r="DG102" s="980" t="s">
        <v>516</v>
      </c>
      <c r="DH102" s="981"/>
      <c r="DI102" s="981"/>
      <c r="DJ102" s="981"/>
      <c r="DK102" s="982"/>
      <c r="DL102" s="980" t="s">
        <v>516</v>
      </c>
      <c r="DM102" s="981"/>
      <c r="DN102" s="981"/>
      <c r="DO102" s="981"/>
      <c r="DP102" s="982"/>
      <c r="DQ102" s="980" t="s">
        <v>516</v>
      </c>
      <c r="DR102" s="981"/>
      <c r="DS102" s="981"/>
      <c r="DT102" s="981"/>
      <c r="DU102" s="982"/>
      <c r="DV102" s="965"/>
      <c r="DW102" s="966"/>
      <c r="DX102" s="966"/>
      <c r="DY102" s="966"/>
      <c r="DZ102" s="967"/>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426</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427</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428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70" t="s">
        <v>430</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431</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c r="A109" s="923" t="s">
        <v>432</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433</v>
      </c>
      <c r="AB109" s="924"/>
      <c r="AC109" s="924"/>
      <c r="AD109" s="924"/>
      <c r="AE109" s="925"/>
      <c r="AF109" s="926" t="s">
        <v>434</v>
      </c>
      <c r="AG109" s="924"/>
      <c r="AH109" s="924"/>
      <c r="AI109" s="924"/>
      <c r="AJ109" s="925"/>
      <c r="AK109" s="926" t="s">
        <v>308</v>
      </c>
      <c r="AL109" s="924"/>
      <c r="AM109" s="924"/>
      <c r="AN109" s="924"/>
      <c r="AO109" s="925"/>
      <c r="AP109" s="926" t="s">
        <v>435</v>
      </c>
      <c r="AQ109" s="924"/>
      <c r="AR109" s="924"/>
      <c r="AS109" s="924"/>
      <c r="AT109" s="957"/>
      <c r="AU109" s="923" t="s">
        <v>432</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433</v>
      </c>
      <c r="BR109" s="924"/>
      <c r="BS109" s="924"/>
      <c r="BT109" s="924"/>
      <c r="BU109" s="925"/>
      <c r="BV109" s="926" t="s">
        <v>434</v>
      </c>
      <c r="BW109" s="924"/>
      <c r="BX109" s="924"/>
      <c r="BY109" s="924"/>
      <c r="BZ109" s="925"/>
      <c r="CA109" s="926" t="s">
        <v>308</v>
      </c>
      <c r="CB109" s="924"/>
      <c r="CC109" s="924"/>
      <c r="CD109" s="924"/>
      <c r="CE109" s="925"/>
      <c r="CF109" s="964" t="s">
        <v>435</v>
      </c>
      <c r="CG109" s="964"/>
      <c r="CH109" s="964"/>
      <c r="CI109" s="964"/>
      <c r="CJ109" s="964"/>
      <c r="CK109" s="926" t="s">
        <v>436</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433</v>
      </c>
      <c r="DH109" s="924"/>
      <c r="DI109" s="924"/>
      <c r="DJ109" s="924"/>
      <c r="DK109" s="925"/>
      <c r="DL109" s="926" t="s">
        <v>434</v>
      </c>
      <c r="DM109" s="924"/>
      <c r="DN109" s="924"/>
      <c r="DO109" s="924"/>
      <c r="DP109" s="925"/>
      <c r="DQ109" s="926" t="s">
        <v>308</v>
      </c>
      <c r="DR109" s="924"/>
      <c r="DS109" s="924"/>
      <c r="DT109" s="924"/>
      <c r="DU109" s="925"/>
      <c r="DV109" s="926" t="s">
        <v>435</v>
      </c>
      <c r="DW109" s="924"/>
      <c r="DX109" s="924"/>
      <c r="DY109" s="924"/>
      <c r="DZ109" s="957"/>
    </row>
    <row r="110" spans="1:131" s="226" customFormat="1" ht="26.25" customHeight="1">
      <c r="A110" s="835" t="s">
        <v>437</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1683850</v>
      </c>
      <c r="AB110" s="917"/>
      <c r="AC110" s="917"/>
      <c r="AD110" s="917"/>
      <c r="AE110" s="918"/>
      <c r="AF110" s="919">
        <v>1856904</v>
      </c>
      <c r="AG110" s="917"/>
      <c r="AH110" s="917"/>
      <c r="AI110" s="917"/>
      <c r="AJ110" s="918"/>
      <c r="AK110" s="919">
        <v>1901774</v>
      </c>
      <c r="AL110" s="917"/>
      <c r="AM110" s="917"/>
      <c r="AN110" s="917"/>
      <c r="AO110" s="918"/>
      <c r="AP110" s="920">
        <v>22.4</v>
      </c>
      <c r="AQ110" s="921"/>
      <c r="AR110" s="921"/>
      <c r="AS110" s="921"/>
      <c r="AT110" s="922"/>
      <c r="AU110" s="958" t="s">
        <v>73</v>
      </c>
      <c r="AV110" s="959"/>
      <c r="AW110" s="959"/>
      <c r="AX110" s="959"/>
      <c r="AY110" s="959"/>
      <c r="AZ110" s="888" t="s">
        <v>438</v>
      </c>
      <c r="BA110" s="836"/>
      <c r="BB110" s="836"/>
      <c r="BC110" s="836"/>
      <c r="BD110" s="836"/>
      <c r="BE110" s="836"/>
      <c r="BF110" s="836"/>
      <c r="BG110" s="836"/>
      <c r="BH110" s="836"/>
      <c r="BI110" s="836"/>
      <c r="BJ110" s="836"/>
      <c r="BK110" s="836"/>
      <c r="BL110" s="836"/>
      <c r="BM110" s="836"/>
      <c r="BN110" s="836"/>
      <c r="BO110" s="836"/>
      <c r="BP110" s="837"/>
      <c r="BQ110" s="889">
        <v>16115606</v>
      </c>
      <c r="BR110" s="870"/>
      <c r="BS110" s="870"/>
      <c r="BT110" s="870"/>
      <c r="BU110" s="870"/>
      <c r="BV110" s="870">
        <v>15319046</v>
      </c>
      <c r="BW110" s="870"/>
      <c r="BX110" s="870"/>
      <c r="BY110" s="870"/>
      <c r="BZ110" s="870"/>
      <c r="CA110" s="870">
        <v>14969945</v>
      </c>
      <c r="CB110" s="870"/>
      <c r="CC110" s="870"/>
      <c r="CD110" s="870"/>
      <c r="CE110" s="870"/>
      <c r="CF110" s="894">
        <v>176.2</v>
      </c>
      <c r="CG110" s="895"/>
      <c r="CH110" s="895"/>
      <c r="CI110" s="895"/>
      <c r="CJ110" s="895"/>
      <c r="CK110" s="954" t="s">
        <v>439</v>
      </c>
      <c r="CL110" s="847"/>
      <c r="CM110" s="888" t="s">
        <v>440</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v>3600</v>
      </c>
      <c r="DH110" s="870"/>
      <c r="DI110" s="870"/>
      <c r="DJ110" s="870"/>
      <c r="DK110" s="870"/>
      <c r="DL110" s="870">
        <v>1200</v>
      </c>
      <c r="DM110" s="870"/>
      <c r="DN110" s="870"/>
      <c r="DO110" s="870"/>
      <c r="DP110" s="870"/>
      <c r="DQ110" s="870">
        <v>600</v>
      </c>
      <c r="DR110" s="870"/>
      <c r="DS110" s="870"/>
      <c r="DT110" s="870"/>
      <c r="DU110" s="870"/>
      <c r="DV110" s="871">
        <v>0</v>
      </c>
      <c r="DW110" s="871"/>
      <c r="DX110" s="871"/>
      <c r="DY110" s="871"/>
      <c r="DZ110" s="872"/>
    </row>
    <row r="111" spans="1:131" s="226" customFormat="1" ht="26.25" customHeight="1">
      <c r="A111" s="802" t="s">
        <v>441</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129</v>
      </c>
      <c r="AB111" s="947"/>
      <c r="AC111" s="947"/>
      <c r="AD111" s="947"/>
      <c r="AE111" s="948"/>
      <c r="AF111" s="949" t="s">
        <v>129</v>
      </c>
      <c r="AG111" s="947"/>
      <c r="AH111" s="947"/>
      <c r="AI111" s="947"/>
      <c r="AJ111" s="948"/>
      <c r="AK111" s="949" t="s">
        <v>129</v>
      </c>
      <c r="AL111" s="947"/>
      <c r="AM111" s="947"/>
      <c r="AN111" s="947"/>
      <c r="AO111" s="948"/>
      <c r="AP111" s="950" t="s">
        <v>129</v>
      </c>
      <c r="AQ111" s="951"/>
      <c r="AR111" s="951"/>
      <c r="AS111" s="951"/>
      <c r="AT111" s="952"/>
      <c r="AU111" s="960"/>
      <c r="AV111" s="961"/>
      <c r="AW111" s="961"/>
      <c r="AX111" s="961"/>
      <c r="AY111" s="961"/>
      <c r="AZ111" s="843" t="s">
        <v>442</v>
      </c>
      <c r="BA111" s="780"/>
      <c r="BB111" s="780"/>
      <c r="BC111" s="780"/>
      <c r="BD111" s="780"/>
      <c r="BE111" s="780"/>
      <c r="BF111" s="780"/>
      <c r="BG111" s="780"/>
      <c r="BH111" s="780"/>
      <c r="BI111" s="780"/>
      <c r="BJ111" s="780"/>
      <c r="BK111" s="780"/>
      <c r="BL111" s="780"/>
      <c r="BM111" s="780"/>
      <c r="BN111" s="780"/>
      <c r="BO111" s="780"/>
      <c r="BP111" s="781"/>
      <c r="BQ111" s="844">
        <v>3600</v>
      </c>
      <c r="BR111" s="845"/>
      <c r="BS111" s="845"/>
      <c r="BT111" s="845"/>
      <c r="BU111" s="845"/>
      <c r="BV111" s="845">
        <v>1200</v>
      </c>
      <c r="BW111" s="845"/>
      <c r="BX111" s="845"/>
      <c r="BY111" s="845"/>
      <c r="BZ111" s="845"/>
      <c r="CA111" s="845">
        <v>600</v>
      </c>
      <c r="CB111" s="845"/>
      <c r="CC111" s="845"/>
      <c r="CD111" s="845"/>
      <c r="CE111" s="845"/>
      <c r="CF111" s="903">
        <v>0</v>
      </c>
      <c r="CG111" s="904"/>
      <c r="CH111" s="904"/>
      <c r="CI111" s="904"/>
      <c r="CJ111" s="904"/>
      <c r="CK111" s="955"/>
      <c r="CL111" s="849"/>
      <c r="CM111" s="843" t="s">
        <v>443</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444</v>
      </c>
      <c r="DH111" s="845"/>
      <c r="DI111" s="845"/>
      <c r="DJ111" s="845"/>
      <c r="DK111" s="845"/>
      <c r="DL111" s="845" t="s">
        <v>129</v>
      </c>
      <c r="DM111" s="845"/>
      <c r="DN111" s="845"/>
      <c r="DO111" s="845"/>
      <c r="DP111" s="845"/>
      <c r="DQ111" s="845" t="s">
        <v>444</v>
      </c>
      <c r="DR111" s="845"/>
      <c r="DS111" s="845"/>
      <c r="DT111" s="845"/>
      <c r="DU111" s="845"/>
      <c r="DV111" s="822" t="s">
        <v>444</v>
      </c>
      <c r="DW111" s="822"/>
      <c r="DX111" s="822"/>
      <c r="DY111" s="822"/>
      <c r="DZ111" s="823"/>
    </row>
    <row r="112" spans="1:131" s="226" customFormat="1" ht="26.25" customHeight="1">
      <c r="A112" s="940" t="s">
        <v>445</v>
      </c>
      <c r="B112" s="941"/>
      <c r="C112" s="780" t="s">
        <v>446</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129</v>
      </c>
      <c r="AB112" s="808"/>
      <c r="AC112" s="808"/>
      <c r="AD112" s="808"/>
      <c r="AE112" s="809"/>
      <c r="AF112" s="810" t="s">
        <v>444</v>
      </c>
      <c r="AG112" s="808"/>
      <c r="AH112" s="808"/>
      <c r="AI112" s="808"/>
      <c r="AJ112" s="809"/>
      <c r="AK112" s="810" t="s">
        <v>444</v>
      </c>
      <c r="AL112" s="808"/>
      <c r="AM112" s="808"/>
      <c r="AN112" s="808"/>
      <c r="AO112" s="809"/>
      <c r="AP112" s="852" t="s">
        <v>129</v>
      </c>
      <c r="AQ112" s="853"/>
      <c r="AR112" s="853"/>
      <c r="AS112" s="853"/>
      <c r="AT112" s="854"/>
      <c r="AU112" s="960"/>
      <c r="AV112" s="961"/>
      <c r="AW112" s="961"/>
      <c r="AX112" s="961"/>
      <c r="AY112" s="961"/>
      <c r="AZ112" s="843" t="s">
        <v>447</v>
      </c>
      <c r="BA112" s="780"/>
      <c r="BB112" s="780"/>
      <c r="BC112" s="780"/>
      <c r="BD112" s="780"/>
      <c r="BE112" s="780"/>
      <c r="BF112" s="780"/>
      <c r="BG112" s="780"/>
      <c r="BH112" s="780"/>
      <c r="BI112" s="780"/>
      <c r="BJ112" s="780"/>
      <c r="BK112" s="780"/>
      <c r="BL112" s="780"/>
      <c r="BM112" s="780"/>
      <c r="BN112" s="780"/>
      <c r="BO112" s="780"/>
      <c r="BP112" s="781"/>
      <c r="BQ112" s="844">
        <v>1013020</v>
      </c>
      <c r="BR112" s="845"/>
      <c r="BS112" s="845"/>
      <c r="BT112" s="845"/>
      <c r="BU112" s="845"/>
      <c r="BV112" s="845">
        <v>950900</v>
      </c>
      <c r="BW112" s="845"/>
      <c r="BX112" s="845"/>
      <c r="BY112" s="845"/>
      <c r="BZ112" s="845"/>
      <c r="CA112" s="845">
        <v>844500</v>
      </c>
      <c r="CB112" s="845"/>
      <c r="CC112" s="845"/>
      <c r="CD112" s="845"/>
      <c r="CE112" s="845"/>
      <c r="CF112" s="903">
        <v>9.9</v>
      </c>
      <c r="CG112" s="904"/>
      <c r="CH112" s="904"/>
      <c r="CI112" s="904"/>
      <c r="CJ112" s="904"/>
      <c r="CK112" s="955"/>
      <c r="CL112" s="849"/>
      <c r="CM112" s="843" t="s">
        <v>448</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444</v>
      </c>
      <c r="DH112" s="845"/>
      <c r="DI112" s="845"/>
      <c r="DJ112" s="845"/>
      <c r="DK112" s="845"/>
      <c r="DL112" s="845" t="s">
        <v>449</v>
      </c>
      <c r="DM112" s="845"/>
      <c r="DN112" s="845"/>
      <c r="DO112" s="845"/>
      <c r="DP112" s="845"/>
      <c r="DQ112" s="845" t="s">
        <v>449</v>
      </c>
      <c r="DR112" s="845"/>
      <c r="DS112" s="845"/>
      <c r="DT112" s="845"/>
      <c r="DU112" s="845"/>
      <c r="DV112" s="822" t="s">
        <v>444</v>
      </c>
      <c r="DW112" s="822"/>
      <c r="DX112" s="822"/>
      <c r="DY112" s="822"/>
      <c r="DZ112" s="823"/>
    </row>
    <row r="113" spans="1:130" s="226" customFormat="1" ht="26.25" customHeight="1">
      <c r="A113" s="942"/>
      <c r="B113" s="943"/>
      <c r="C113" s="780" t="s">
        <v>450</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146248</v>
      </c>
      <c r="AB113" s="947"/>
      <c r="AC113" s="947"/>
      <c r="AD113" s="947"/>
      <c r="AE113" s="948"/>
      <c r="AF113" s="949">
        <v>144270</v>
      </c>
      <c r="AG113" s="947"/>
      <c r="AH113" s="947"/>
      <c r="AI113" s="947"/>
      <c r="AJ113" s="948"/>
      <c r="AK113" s="949">
        <v>123094</v>
      </c>
      <c r="AL113" s="947"/>
      <c r="AM113" s="947"/>
      <c r="AN113" s="947"/>
      <c r="AO113" s="948"/>
      <c r="AP113" s="950">
        <v>1.4</v>
      </c>
      <c r="AQ113" s="951"/>
      <c r="AR113" s="951"/>
      <c r="AS113" s="951"/>
      <c r="AT113" s="952"/>
      <c r="AU113" s="960"/>
      <c r="AV113" s="961"/>
      <c r="AW113" s="961"/>
      <c r="AX113" s="961"/>
      <c r="AY113" s="961"/>
      <c r="AZ113" s="843" t="s">
        <v>451</v>
      </c>
      <c r="BA113" s="780"/>
      <c r="BB113" s="780"/>
      <c r="BC113" s="780"/>
      <c r="BD113" s="780"/>
      <c r="BE113" s="780"/>
      <c r="BF113" s="780"/>
      <c r="BG113" s="780"/>
      <c r="BH113" s="780"/>
      <c r="BI113" s="780"/>
      <c r="BJ113" s="780"/>
      <c r="BK113" s="780"/>
      <c r="BL113" s="780"/>
      <c r="BM113" s="780"/>
      <c r="BN113" s="780"/>
      <c r="BO113" s="780"/>
      <c r="BP113" s="781"/>
      <c r="BQ113" s="844">
        <v>50126</v>
      </c>
      <c r="BR113" s="845"/>
      <c r="BS113" s="845"/>
      <c r="BT113" s="845"/>
      <c r="BU113" s="845"/>
      <c r="BV113" s="845">
        <v>38147</v>
      </c>
      <c r="BW113" s="845"/>
      <c r="BX113" s="845"/>
      <c r="BY113" s="845"/>
      <c r="BZ113" s="845"/>
      <c r="CA113" s="845">
        <v>26168</v>
      </c>
      <c r="CB113" s="845"/>
      <c r="CC113" s="845"/>
      <c r="CD113" s="845"/>
      <c r="CE113" s="845"/>
      <c r="CF113" s="903">
        <v>0.3</v>
      </c>
      <c r="CG113" s="904"/>
      <c r="CH113" s="904"/>
      <c r="CI113" s="904"/>
      <c r="CJ113" s="904"/>
      <c r="CK113" s="955"/>
      <c r="CL113" s="849"/>
      <c r="CM113" s="843" t="s">
        <v>452</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444</v>
      </c>
      <c r="DH113" s="808"/>
      <c r="DI113" s="808"/>
      <c r="DJ113" s="808"/>
      <c r="DK113" s="809"/>
      <c r="DL113" s="810" t="s">
        <v>444</v>
      </c>
      <c r="DM113" s="808"/>
      <c r="DN113" s="808"/>
      <c r="DO113" s="808"/>
      <c r="DP113" s="809"/>
      <c r="DQ113" s="810" t="s">
        <v>444</v>
      </c>
      <c r="DR113" s="808"/>
      <c r="DS113" s="808"/>
      <c r="DT113" s="808"/>
      <c r="DU113" s="809"/>
      <c r="DV113" s="852" t="s">
        <v>129</v>
      </c>
      <c r="DW113" s="853"/>
      <c r="DX113" s="853"/>
      <c r="DY113" s="853"/>
      <c r="DZ113" s="854"/>
    </row>
    <row r="114" spans="1:130" s="226" customFormat="1" ht="26.25" customHeight="1">
      <c r="A114" s="942"/>
      <c r="B114" s="943"/>
      <c r="C114" s="780" t="s">
        <v>453</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7175</v>
      </c>
      <c r="AB114" s="808"/>
      <c r="AC114" s="808"/>
      <c r="AD114" s="808"/>
      <c r="AE114" s="809"/>
      <c r="AF114" s="810">
        <v>11979</v>
      </c>
      <c r="AG114" s="808"/>
      <c r="AH114" s="808"/>
      <c r="AI114" s="808"/>
      <c r="AJ114" s="809"/>
      <c r="AK114" s="810">
        <v>11968</v>
      </c>
      <c r="AL114" s="808"/>
      <c r="AM114" s="808"/>
      <c r="AN114" s="808"/>
      <c r="AO114" s="809"/>
      <c r="AP114" s="852">
        <v>0.1</v>
      </c>
      <c r="AQ114" s="853"/>
      <c r="AR114" s="853"/>
      <c r="AS114" s="853"/>
      <c r="AT114" s="854"/>
      <c r="AU114" s="960"/>
      <c r="AV114" s="961"/>
      <c r="AW114" s="961"/>
      <c r="AX114" s="961"/>
      <c r="AY114" s="961"/>
      <c r="AZ114" s="843" t="s">
        <v>454</v>
      </c>
      <c r="BA114" s="780"/>
      <c r="BB114" s="780"/>
      <c r="BC114" s="780"/>
      <c r="BD114" s="780"/>
      <c r="BE114" s="780"/>
      <c r="BF114" s="780"/>
      <c r="BG114" s="780"/>
      <c r="BH114" s="780"/>
      <c r="BI114" s="780"/>
      <c r="BJ114" s="780"/>
      <c r="BK114" s="780"/>
      <c r="BL114" s="780"/>
      <c r="BM114" s="780"/>
      <c r="BN114" s="780"/>
      <c r="BO114" s="780"/>
      <c r="BP114" s="781"/>
      <c r="BQ114" s="844">
        <v>1537303</v>
      </c>
      <c r="BR114" s="845"/>
      <c r="BS114" s="845"/>
      <c r="BT114" s="845"/>
      <c r="BU114" s="845"/>
      <c r="BV114" s="845">
        <v>1548045</v>
      </c>
      <c r="BW114" s="845"/>
      <c r="BX114" s="845"/>
      <c r="BY114" s="845"/>
      <c r="BZ114" s="845"/>
      <c r="CA114" s="845">
        <v>1492973</v>
      </c>
      <c r="CB114" s="845"/>
      <c r="CC114" s="845"/>
      <c r="CD114" s="845"/>
      <c r="CE114" s="845"/>
      <c r="CF114" s="903">
        <v>17.600000000000001</v>
      </c>
      <c r="CG114" s="904"/>
      <c r="CH114" s="904"/>
      <c r="CI114" s="904"/>
      <c r="CJ114" s="904"/>
      <c r="CK114" s="955"/>
      <c r="CL114" s="849"/>
      <c r="CM114" s="843" t="s">
        <v>455</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129</v>
      </c>
      <c r="DH114" s="808"/>
      <c r="DI114" s="808"/>
      <c r="DJ114" s="808"/>
      <c r="DK114" s="809"/>
      <c r="DL114" s="810" t="s">
        <v>129</v>
      </c>
      <c r="DM114" s="808"/>
      <c r="DN114" s="808"/>
      <c r="DO114" s="808"/>
      <c r="DP114" s="809"/>
      <c r="DQ114" s="810" t="s">
        <v>444</v>
      </c>
      <c r="DR114" s="808"/>
      <c r="DS114" s="808"/>
      <c r="DT114" s="808"/>
      <c r="DU114" s="809"/>
      <c r="DV114" s="852" t="s">
        <v>444</v>
      </c>
      <c r="DW114" s="853"/>
      <c r="DX114" s="853"/>
      <c r="DY114" s="853"/>
      <c r="DZ114" s="854"/>
    </row>
    <row r="115" spans="1:130" s="226" customFormat="1" ht="26.25" customHeight="1">
      <c r="A115" s="942"/>
      <c r="B115" s="943"/>
      <c r="C115" s="780" t="s">
        <v>456</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67855</v>
      </c>
      <c r="AB115" s="947"/>
      <c r="AC115" s="947"/>
      <c r="AD115" s="947"/>
      <c r="AE115" s="948"/>
      <c r="AF115" s="949">
        <v>51943</v>
      </c>
      <c r="AG115" s="947"/>
      <c r="AH115" s="947"/>
      <c r="AI115" s="947"/>
      <c r="AJ115" s="948"/>
      <c r="AK115" s="949">
        <v>38279</v>
      </c>
      <c r="AL115" s="947"/>
      <c r="AM115" s="947"/>
      <c r="AN115" s="947"/>
      <c r="AO115" s="948"/>
      <c r="AP115" s="950">
        <v>0.5</v>
      </c>
      <c r="AQ115" s="951"/>
      <c r="AR115" s="951"/>
      <c r="AS115" s="951"/>
      <c r="AT115" s="952"/>
      <c r="AU115" s="960"/>
      <c r="AV115" s="961"/>
      <c r="AW115" s="961"/>
      <c r="AX115" s="961"/>
      <c r="AY115" s="961"/>
      <c r="AZ115" s="843" t="s">
        <v>457</v>
      </c>
      <c r="BA115" s="780"/>
      <c r="BB115" s="780"/>
      <c r="BC115" s="780"/>
      <c r="BD115" s="780"/>
      <c r="BE115" s="780"/>
      <c r="BF115" s="780"/>
      <c r="BG115" s="780"/>
      <c r="BH115" s="780"/>
      <c r="BI115" s="780"/>
      <c r="BJ115" s="780"/>
      <c r="BK115" s="780"/>
      <c r="BL115" s="780"/>
      <c r="BM115" s="780"/>
      <c r="BN115" s="780"/>
      <c r="BO115" s="780"/>
      <c r="BP115" s="781"/>
      <c r="BQ115" s="844" t="s">
        <v>444</v>
      </c>
      <c r="BR115" s="845"/>
      <c r="BS115" s="845"/>
      <c r="BT115" s="845"/>
      <c r="BU115" s="845"/>
      <c r="BV115" s="845" t="s">
        <v>449</v>
      </c>
      <c r="BW115" s="845"/>
      <c r="BX115" s="845"/>
      <c r="BY115" s="845"/>
      <c r="BZ115" s="845"/>
      <c r="CA115" s="845" t="s">
        <v>444</v>
      </c>
      <c r="CB115" s="845"/>
      <c r="CC115" s="845"/>
      <c r="CD115" s="845"/>
      <c r="CE115" s="845"/>
      <c r="CF115" s="903" t="s">
        <v>129</v>
      </c>
      <c r="CG115" s="904"/>
      <c r="CH115" s="904"/>
      <c r="CI115" s="904"/>
      <c r="CJ115" s="904"/>
      <c r="CK115" s="955"/>
      <c r="CL115" s="849"/>
      <c r="CM115" s="843" t="s">
        <v>458</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444</v>
      </c>
      <c r="DH115" s="808"/>
      <c r="DI115" s="808"/>
      <c r="DJ115" s="808"/>
      <c r="DK115" s="809"/>
      <c r="DL115" s="810" t="s">
        <v>444</v>
      </c>
      <c r="DM115" s="808"/>
      <c r="DN115" s="808"/>
      <c r="DO115" s="808"/>
      <c r="DP115" s="809"/>
      <c r="DQ115" s="810" t="s">
        <v>129</v>
      </c>
      <c r="DR115" s="808"/>
      <c r="DS115" s="808"/>
      <c r="DT115" s="808"/>
      <c r="DU115" s="809"/>
      <c r="DV115" s="852" t="s">
        <v>444</v>
      </c>
      <c r="DW115" s="853"/>
      <c r="DX115" s="853"/>
      <c r="DY115" s="853"/>
      <c r="DZ115" s="854"/>
    </row>
    <row r="116" spans="1:130" s="226" customFormat="1" ht="26.25" customHeight="1">
      <c r="A116" s="944"/>
      <c r="B116" s="945"/>
      <c r="C116" s="867" t="s">
        <v>459</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v>87</v>
      </c>
      <c r="AB116" s="808"/>
      <c r="AC116" s="808"/>
      <c r="AD116" s="808"/>
      <c r="AE116" s="809"/>
      <c r="AF116" s="810">
        <v>66</v>
      </c>
      <c r="AG116" s="808"/>
      <c r="AH116" s="808"/>
      <c r="AI116" s="808"/>
      <c r="AJ116" s="809"/>
      <c r="AK116" s="810">
        <v>117</v>
      </c>
      <c r="AL116" s="808"/>
      <c r="AM116" s="808"/>
      <c r="AN116" s="808"/>
      <c r="AO116" s="809"/>
      <c r="AP116" s="852">
        <v>0</v>
      </c>
      <c r="AQ116" s="853"/>
      <c r="AR116" s="853"/>
      <c r="AS116" s="853"/>
      <c r="AT116" s="854"/>
      <c r="AU116" s="960"/>
      <c r="AV116" s="961"/>
      <c r="AW116" s="961"/>
      <c r="AX116" s="961"/>
      <c r="AY116" s="961"/>
      <c r="AZ116" s="937" t="s">
        <v>460</v>
      </c>
      <c r="BA116" s="938"/>
      <c r="BB116" s="938"/>
      <c r="BC116" s="938"/>
      <c r="BD116" s="938"/>
      <c r="BE116" s="938"/>
      <c r="BF116" s="938"/>
      <c r="BG116" s="938"/>
      <c r="BH116" s="938"/>
      <c r="BI116" s="938"/>
      <c r="BJ116" s="938"/>
      <c r="BK116" s="938"/>
      <c r="BL116" s="938"/>
      <c r="BM116" s="938"/>
      <c r="BN116" s="938"/>
      <c r="BO116" s="938"/>
      <c r="BP116" s="939"/>
      <c r="BQ116" s="844" t="s">
        <v>444</v>
      </c>
      <c r="BR116" s="845"/>
      <c r="BS116" s="845"/>
      <c r="BT116" s="845"/>
      <c r="BU116" s="845"/>
      <c r="BV116" s="845" t="s">
        <v>444</v>
      </c>
      <c r="BW116" s="845"/>
      <c r="BX116" s="845"/>
      <c r="BY116" s="845"/>
      <c r="BZ116" s="845"/>
      <c r="CA116" s="845" t="s">
        <v>129</v>
      </c>
      <c r="CB116" s="845"/>
      <c r="CC116" s="845"/>
      <c r="CD116" s="845"/>
      <c r="CE116" s="845"/>
      <c r="CF116" s="903" t="s">
        <v>129</v>
      </c>
      <c r="CG116" s="904"/>
      <c r="CH116" s="904"/>
      <c r="CI116" s="904"/>
      <c r="CJ116" s="904"/>
      <c r="CK116" s="955"/>
      <c r="CL116" s="849"/>
      <c r="CM116" s="843" t="s">
        <v>461</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129</v>
      </c>
      <c r="DH116" s="808"/>
      <c r="DI116" s="808"/>
      <c r="DJ116" s="808"/>
      <c r="DK116" s="809"/>
      <c r="DL116" s="810" t="s">
        <v>129</v>
      </c>
      <c r="DM116" s="808"/>
      <c r="DN116" s="808"/>
      <c r="DO116" s="808"/>
      <c r="DP116" s="809"/>
      <c r="DQ116" s="810" t="s">
        <v>444</v>
      </c>
      <c r="DR116" s="808"/>
      <c r="DS116" s="808"/>
      <c r="DT116" s="808"/>
      <c r="DU116" s="809"/>
      <c r="DV116" s="852" t="s">
        <v>444</v>
      </c>
      <c r="DW116" s="853"/>
      <c r="DX116" s="853"/>
      <c r="DY116" s="853"/>
      <c r="DZ116" s="854"/>
    </row>
    <row r="117" spans="1:130" s="226" customFormat="1" ht="26.25" customHeight="1">
      <c r="A117" s="923" t="s">
        <v>189</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462</v>
      </c>
      <c r="Z117" s="925"/>
      <c r="AA117" s="930">
        <v>1905215</v>
      </c>
      <c r="AB117" s="931"/>
      <c r="AC117" s="931"/>
      <c r="AD117" s="931"/>
      <c r="AE117" s="932"/>
      <c r="AF117" s="933">
        <v>2065162</v>
      </c>
      <c r="AG117" s="931"/>
      <c r="AH117" s="931"/>
      <c r="AI117" s="931"/>
      <c r="AJ117" s="932"/>
      <c r="AK117" s="933">
        <v>2075232</v>
      </c>
      <c r="AL117" s="931"/>
      <c r="AM117" s="931"/>
      <c r="AN117" s="931"/>
      <c r="AO117" s="932"/>
      <c r="AP117" s="934"/>
      <c r="AQ117" s="935"/>
      <c r="AR117" s="935"/>
      <c r="AS117" s="935"/>
      <c r="AT117" s="936"/>
      <c r="AU117" s="960"/>
      <c r="AV117" s="961"/>
      <c r="AW117" s="961"/>
      <c r="AX117" s="961"/>
      <c r="AY117" s="961"/>
      <c r="AZ117" s="891" t="s">
        <v>463</v>
      </c>
      <c r="BA117" s="892"/>
      <c r="BB117" s="892"/>
      <c r="BC117" s="892"/>
      <c r="BD117" s="892"/>
      <c r="BE117" s="892"/>
      <c r="BF117" s="892"/>
      <c r="BG117" s="892"/>
      <c r="BH117" s="892"/>
      <c r="BI117" s="892"/>
      <c r="BJ117" s="892"/>
      <c r="BK117" s="892"/>
      <c r="BL117" s="892"/>
      <c r="BM117" s="892"/>
      <c r="BN117" s="892"/>
      <c r="BO117" s="892"/>
      <c r="BP117" s="893"/>
      <c r="BQ117" s="844" t="s">
        <v>444</v>
      </c>
      <c r="BR117" s="845"/>
      <c r="BS117" s="845"/>
      <c r="BT117" s="845"/>
      <c r="BU117" s="845"/>
      <c r="BV117" s="845" t="s">
        <v>444</v>
      </c>
      <c r="BW117" s="845"/>
      <c r="BX117" s="845"/>
      <c r="BY117" s="845"/>
      <c r="BZ117" s="845"/>
      <c r="CA117" s="845" t="s">
        <v>129</v>
      </c>
      <c r="CB117" s="845"/>
      <c r="CC117" s="845"/>
      <c r="CD117" s="845"/>
      <c r="CE117" s="845"/>
      <c r="CF117" s="903" t="s">
        <v>129</v>
      </c>
      <c r="CG117" s="904"/>
      <c r="CH117" s="904"/>
      <c r="CI117" s="904"/>
      <c r="CJ117" s="904"/>
      <c r="CK117" s="955"/>
      <c r="CL117" s="849"/>
      <c r="CM117" s="843" t="s">
        <v>464</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444</v>
      </c>
      <c r="DH117" s="808"/>
      <c r="DI117" s="808"/>
      <c r="DJ117" s="808"/>
      <c r="DK117" s="809"/>
      <c r="DL117" s="810" t="s">
        <v>465</v>
      </c>
      <c r="DM117" s="808"/>
      <c r="DN117" s="808"/>
      <c r="DO117" s="808"/>
      <c r="DP117" s="809"/>
      <c r="DQ117" s="810" t="s">
        <v>444</v>
      </c>
      <c r="DR117" s="808"/>
      <c r="DS117" s="808"/>
      <c r="DT117" s="808"/>
      <c r="DU117" s="809"/>
      <c r="DV117" s="852" t="s">
        <v>444</v>
      </c>
      <c r="DW117" s="853"/>
      <c r="DX117" s="853"/>
      <c r="DY117" s="853"/>
      <c r="DZ117" s="854"/>
    </row>
    <row r="118" spans="1:130" s="226" customFormat="1" ht="26.25" customHeight="1">
      <c r="A118" s="923" t="s">
        <v>436</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433</v>
      </c>
      <c r="AB118" s="924"/>
      <c r="AC118" s="924"/>
      <c r="AD118" s="924"/>
      <c r="AE118" s="925"/>
      <c r="AF118" s="926" t="s">
        <v>434</v>
      </c>
      <c r="AG118" s="924"/>
      <c r="AH118" s="924"/>
      <c r="AI118" s="924"/>
      <c r="AJ118" s="925"/>
      <c r="AK118" s="926" t="s">
        <v>308</v>
      </c>
      <c r="AL118" s="924"/>
      <c r="AM118" s="924"/>
      <c r="AN118" s="924"/>
      <c r="AO118" s="925"/>
      <c r="AP118" s="927" t="s">
        <v>435</v>
      </c>
      <c r="AQ118" s="928"/>
      <c r="AR118" s="928"/>
      <c r="AS118" s="928"/>
      <c r="AT118" s="929"/>
      <c r="AU118" s="960"/>
      <c r="AV118" s="961"/>
      <c r="AW118" s="961"/>
      <c r="AX118" s="961"/>
      <c r="AY118" s="961"/>
      <c r="AZ118" s="866" t="s">
        <v>466</v>
      </c>
      <c r="BA118" s="867"/>
      <c r="BB118" s="867"/>
      <c r="BC118" s="867"/>
      <c r="BD118" s="867"/>
      <c r="BE118" s="867"/>
      <c r="BF118" s="867"/>
      <c r="BG118" s="867"/>
      <c r="BH118" s="867"/>
      <c r="BI118" s="867"/>
      <c r="BJ118" s="867"/>
      <c r="BK118" s="867"/>
      <c r="BL118" s="867"/>
      <c r="BM118" s="867"/>
      <c r="BN118" s="867"/>
      <c r="BO118" s="867"/>
      <c r="BP118" s="868"/>
      <c r="BQ118" s="907" t="s">
        <v>444</v>
      </c>
      <c r="BR118" s="873"/>
      <c r="BS118" s="873"/>
      <c r="BT118" s="873"/>
      <c r="BU118" s="873"/>
      <c r="BV118" s="873" t="s">
        <v>444</v>
      </c>
      <c r="BW118" s="873"/>
      <c r="BX118" s="873"/>
      <c r="BY118" s="873"/>
      <c r="BZ118" s="873"/>
      <c r="CA118" s="873" t="s">
        <v>444</v>
      </c>
      <c r="CB118" s="873"/>
      <c r="CC118" s="873"/>
      <c r="CD118" s="873"/>
      <c r="CE118" s="873"/>
      <c r="CF118" s="903" t="s">
        <v>129</v>
      </c>
      <c r="CG118" s="904"/>
      <c r="CH118" s="904"/>
      <c r="CI118" s="904"/>
      <c r="CJ118" s="904"/>
      <c r="CK118" s="955"/>
      <c r="CL118" s="849"/>
      <c r="CM118" s="843" t="s">
        <v>467</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129</v>
      </c>
      <c r="DH118" s="808"/>
      <c r="DI118" s="808"/>
      <c r="DJ118" s="808"/>
      <c r="DK118" s="809"/>
      <c r="DL118" s="810" t="s">
        <v>468</v>
      </c>
      <c r="DM118" s="808"/>
      <c r="DN118" s="808"/>
      <c r="DO118" s="808"/>
      <c r="DP118" s="809"/>
      <c r="DQ118" s="810" t="s">
        <v>444</v>
      </c>
      <c r="DR118" s="808"/>
      <c r="DS118" s="808"/>
      <c r="DT118" s="808"/>
      <c r="DU118" s="809"/>
      <c r="DV118" s="852" t="s">
        <v>444</v>
      </c>
      <c r="DW118" s="853"/>
      <c r="DX118" s="853"/>
      <c r="DY118" s="853"/>
      <c r="DZ118" s="854"/>
    </row>
    <row r="119" spans="1:130" s="226" customFormat="1" ht="26.25" customHeight="1">
      <c r="A119" s="846" t="s">
        <v>439</v>
      </c>
      <c r="B119" s="847"/>
      <c r="C119" s="888" t="s">
        <v>440</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v>2400</v>
      </c>
      <c r="AB119" s="917"/>
      <c r="AC119" s="917"/>
      <c r="AD119" s="917"/>
      <c r="AE119" s="918"/>
      <c r="AF119" s="919">
        <v>2400</v>
      </c>
      <c r="AG119" s="917"/>
      <c r="AH119" s="917"/>
      <c r="AI119" s="917"/>
      <c r="AJ119" s="918"/>
      <c r="AK119" s="919">
        <v>600</v>
      </c>
      <c r="AL119" s="917"/>
      <c r="AM119" s="917"/>
      <c r="AN119" s="917"/>
      <c r="AO119" s="918"/>
      <c r="AP119" s="920">
        <v>0</v>
      </c>
      <c r="AQ119" s="921"/>
      <c r="AR119" s="921"/>
      <c r="AS119" s="921"/>
      <c r="AT119" s="922"/>
      <c r="AU119" s="962"/>
      <c r="AV119" s="963"/>
      <c r="AW119" s="963"/>
      <c r="AX119" s="963"/>
      <c r="AY119" s="963"/>
      <c r="AZ119" s="247" t="s">
        <v>189</v>
      </c>
      <c r="BA119" s="247"/>
      <c r="BB119" s="247"/>
      <c r="BC119" s="247"/>
      <c r="BD119" s="247"/>
      <c r="BE119" s="247"/>
      <c r="BF119" s="247"/>
      <c r="BG119" s="247"/>
      <c r="BH119" s="247"/>
      <c r="BI119" s="247"/>
      <c r="BJ119" s="247"/>
      <c r="BK119" s="247"/>
      <c r="BL119" s="247"/>
      <c r="BM119" s="247"/>
      <c r="BN119" s="247"/>
      <c r="BO119" s="905" t="s">
        <v>469</v>
      </c>
      <c r="BP119" s="906"/>
      <c r="BQ119" s="907">
        <v>18719655</v>
      </c>
      <c r="BR119" s="873"/>
      <c r="BS119" s="873"/>
      <c r="BT119" s="873"/>
      <c r="BU119" s="873"/>
      <c r="BV119" s="873">
        <v>17857338</v>
      </c>
      <c r="BW119" s="873"/>
      <c r="BX119" s="873"/>
      <c r="BY119" s="873"/>
      <c r="BZ119" s="873"/>
      <c r="CA119" s="873">
        <v>17334186</v>
      </c>
      <c r="CB119" s="873"/>
      <c r="CC119" s="873"/>
      <c r="CD119" s="873"/>
      <c r="CE119" s="873"/>
      <c r="CF119" s="776"/>
      <c r="CG119" s="777"/>
      <c r="CH119" s="777"/>
      <c r="CI119" s="777"/>
      <c r="CJ119" s="862"/>
      <c r="CK119" s="956"/>
      <c r="CL119" s="851"/>
      <c r="CM119" s="866" t="s">
        <v>470</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444</v>
      </c>
      <c r="DH119" s="792"/>
      <c r="DI119" s="792"/>
      <c r="DJ119" s="792"/>
      <c r="DK119" s="793"/>
      <c r="DL119" s="794" t="s">
        <v>444</v>
      </c>
      <c r="DM119" s="792"/>
      <c r="DN119" s="792"/>
      <c r="DO119" s="792"/>
      <c r="DP119" s="793"/>
      <c r="DQ119" s="794" t="s">
        <v>444</v>
      </c>
      <c r="DR119" s="792"/>
      <c r="DS119" s="792"/>
      <c r="DT119" s="792"/>
      <c r="DU119" s="793"/>
      <c r="DV119" s="876" t="s">
        <v>129</v>
      </c>
      <c r="DW119" s="877"/>
      <c r="DX119" s="877"/>
      <c r="DY119" s="877"/>
      <c r="DZ119" s="878"/>
    </row>
    <row r="120" spans="1:130" s="226" customFormat="1" ht="26.25" customHeight="1">
      <c r="A120" s="848"/>
      <c r="B120" s="849"/>
      <c r="C120" s="843" t="s">
        <v>443</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444</v>
      </c>
      <c r="AB120" s="808"/>
      <c r="AC120" s="808"/>
      <c r="AD120" s="808"/>
      <c r="AE120" s="809"/>
      <c r="AF120" s="810" t="s">
        <v>444</v>
      </c>
      <c r="AG120" s="808"/>
      <c r="AH120" s="808"/>
      <c r="AI120" s="808"/>
      <c r="AJ120" s="809"/>
      <c r="AK120" s="810" t="s">
        <v>129</v>
      </c>
      <c r="AL120" s="808"/>
      <c r="AM120" s="808"/>
      <c r="AN120" s="808"/>
      <c r="AO120" s="809"/>
      <c r="AP120" s="852" t="s">
        <v>444</v>
      </c>
      <c r="AQ120" s="853"/>
      <c r="AR120" s="853"/>
      <c r="AS120" s="853"/>
      <c r="AT120" s="854"/>
      <c r="AU120" s="908" t="s">
        <v>471</v>
      </c>
      <c r="AV120" s="909"/>
      <c r="AW120" s="909"/>
      <c r="AX120" s="909"/>
      <c r="AY120" s="910"/>
      <c r="AZ120" s="888" t="s">
        <v>472</v>
      </c>
      <c r="BA120" s="836"/>
      <c r="BB120" s="836"/>
      <c r="BC120" s="836"/>
      <c r="BD120" s="836"/>
      <c r="BE120" s="836"/>
      <c r="BF120" s="836"/>
      <c r="BG120" s="836"/>
      <c r="BH120" s="836"/>
      <c r="BI120" s="836"/>
      <c r="BJ120" s="836"/>
      <c r="BK120" s="836"/>
      <c r="BL120" s="836"/>
      <c r="BM120" s="836"/>
      <c r="BN120" s="836"/>
      <c r="BO120" s="836"/>
      <c r="BP120" s="837"/>
      <c r="BQ120" s="889">
        <v>9183436</v>
      </c>
      <c r="BR120" s="870"/>
      <c r="BS120" s="870"/>
      <c r="BT120" s="870"/>
      <c r="BU120" s="870"/>
      <c r="BV120" s="870">
        <v>8836518</v>
      </c>
      <c r="BW120" s="870"/>
      <c r="BX120" s="870"/>
      <c r="BY120" s="870"/>
      <c r="BZ120" s="870"/>
      <c r="CA120" s="870">
        <v>9895083</v>
      </c>
      <c r="CB120" s="870"/>
      <c r="CC120" s="870"/>
      <c r="CD120" s="870"/>
      <c r="CE120" s="870"/>
      <c r="CF120" s="894">
        <v>116.5</v>
      </c>
      <c r="CG120" s="895"/>
      <c r="CH120" s="895"/>
      <c r="CI120" s="895"/>
      <c r="CJ120" s="895"/>
      <c r="CK120" s="896" t="s">
        <v>473</v>
      </c>
      <c r="CL120" s="880"/>
      <c r="CM120" s="880"/>
      <c r="CN120" s="880"/>
      <c r="CO120" s="881"/>
      <c r="CP120" s="900" t="s">
        <v>474</v>
      </c>
      <c r="CQ120" s="901"/>
      <c r="CR120" s="901"/>
      <c r="CS120" s="901"/>
      <c r="CT120" s="901"/>
      <c r="CU120" s="901"/>
      <c r="CV120" s="901"/>
      <c r="CW120" s="901"/>
      <c r="CX120" s="901"/>
      <c r="CY120" s="901"/>
      <c r="CZ120" s="901"/>
      <c r="DA120" s="901"/>
      <c r="DB120" s="901"/>
      <c r="DC120" s="901"/>
      <c r="DD120" s="901"/>
      <c r="DE120" s="901"/>
      <c r="DF120" s="902"/>
      <c r="DG120" s="889">
        <v>698230</v>
      </c>
      <c r="DH120" s="870"/>
      <c r="DI120" s="870"/>
      <c r="DJ120" s="870"/>
      <c r="DK120" s="870"/>
      <c r="DL120" s="870">
        <v>660126</v>
      </c>
      <c r="DM120" s="870"/>
      <c r="DN120" s="870"/>
      <c r="DO120" s="870"/>
      <c r="DP120" s="870"/>
      <c r="DQ120" s="870">
        <v>613513</v>
      </c>
      <c r="DR120" s="870"/>
      <c r="DS120" s="870"/>
      <c r="DT120" s="870"/>
      <c r="DU120" s="870"/>
      <c r="DV120" s="871">
        <v>7.2</v>
      </c>
      <c r="DW120" s="871"/>
      <c r="DX120" s="871"/>
      <c r="DY120" s="871"/>
      <c r="DZ120" s="872"/>
    </row>
    <row r="121" spans="1:130" s="226" customFormat="1" ht="26.25" customHeight="1">
      <c r="A121" s="848"/>
      <c r="B121" s="849"/>
      <c r="C121" s="891" t="s">
        <v>475</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129</v>
      </c>
      <c r="AB121" s="808"/>
      <c r="AC121" s="808"/>
      <c r="AD121" s="808"/>
      <c r="AE121" s="809"/>
      <c r="AF121" s="810" t="s">
        <v>444</v>
      </c>
      <c r="AG121" s="808"/>
      <c r="AH121" s="808"/>
      <c r="AI121" s="808"/>
      <c r="AJ121" s="809"/>
      <c r="AK121" s="810" t="s">
        <v>129</v>
      </c>
      <c r="AL121" s="808"/>
      <c r="AM121" s="808"/>
      <c r="AN121" s="808"/>
      <c r="AO121" s="809"/>
      <c r="AP121" s="852" t="s">
        <v>444</v>
      </c>
      <c r="AQ121" s="853"/>
      <c r="AR121" s="853"/>
      <c r="AS121" s="853"/>
      <c r="AT121" s="854"/>
      <c r="AU121" s="911"/>
      <c r="AV121" s="912"/>
      <c r="AW121" s="912"/>
      <c r="AX121" s="912"/>
      <c r="AY121" s="913"/>
      <c r="AZ121" s="843" t="s">
        <v>476</v>
      </c>
      <c r="BA121" s="780"/>
      <c r="BB121" s="780"/>
      <c r="BC121" s="780"/>
      <c r="BD121" s="780"/>
      <c r="BE121" s="780"/>
      <c r="BF121" s="780"/>
      <c r="BG121" s="780"/>
      <c r="BH121" s="780"/>
      <c r="BI121" s="780"/>
      <c r="BJ121" s="780"/>
      <c r="BK121" s="780"/>
      <c r="BL121" s="780"/>
      <c r="BM121" s="780"/>
      <c r="BN121" s="780"/>
      <c r="BO121" s="780"/>
      <c r="BP121" s="781"/>
      <c r="BQ121" s="844">
        <v>158439</v>
      </c>
      <c r="BR121" s="845"/>
      <c r="BS121" s="845"/>
      <c r="BT121" s="845"/>
      <c r="BU121" s="845"/>
      <c r="BV121" s="845">
        <v>132429</v>
      </c>
      <c r="BW121" s="845"/>
      <c r="BX121" s="845"/>
      <c r="BY121" s="845"/>
      <c r="BZ121" s="845"/>
      <c r="CA121" s="845">
        <v>92513</v>
      </c>
      <c r="CB121" s="845"/>
      <c r="CC121" s="845"/>
      <c r="CD121" s="845"/>
      <c r="CE121" s="845"/>
      <c r="CF121" s="903">
        <v>1.1000000000000001</v>
      </c>
      <c r="CG121" s="904"/>
      <c r="CH121" s="904"/>
      <c r="CI121" s="904"/>
      <c r="CJ121" s="904"/>
      <c r="CK121" s="897"/>
      <c r="CL121" s="883"/>
      <c r="CM121" s="883"/>
      <c r="CN121" s="883"/>
      <c r="CO121" s="884"/>
      <c r="CP121" s="863" t="s">
        <v>477</v>
      </c>
      <c r="CQ121" s="864"/>
      <c r="CR121" s="864"/>
      <c r="CS121" s="864"/>
      <c r="CT121" s="864"/>
      <c r="CU121" s="864"/>
      <c r="CV121" s="864"/>
      <c r="CW121" s="864"/>
      <c r="CX121" s="864"/>
      <c r="CY121" s="864"/>
      <c r="CZ121" s="864"/>
      <c r="DA121" s="864"/>
      <c r="DB121" s="864"/>
      <c r="DC121" s="864"/>
      <c r="DD121" s="864"/>
      <c r="DE121" s="864"/>
      <c r="DF121" s="865"/>
      <c r="DG121" s="844">
        <v>314790</v>
      </c>
      <c r="DH121" s="845"/>
      <c r="DI121" s="845"/>
      <c r="DJ121" s="845"/>
      <c r="DK121" s="845"/>
      <c r="DL121" s="845">
        <v>290774</v>
      </c>
      <c r="DM121" s="845"/>
      <c r="DN121" s="845"/>
      <c r="DO121" s="845"/>
      <c r="DP121" s="845"/>
      <c r="DQ121" s="845">
        <v>230987</v>
      </c>
      <c r="DR121" s="845"/>
      <c r="DS121" s="845"/>
      <c r="DT121" s="845"/>
      <c r="DU121" s="845"/>
      <c r="DV121" s="822">
        <v>2.7</v>
      </c>
      <c r="DW121" s="822"/>
      <c r="DX121" s="822"/>
      <c r="DY121" s="822"/>
      <c r="DZ121" s="823"/>
    </row>
    <row r="122" spans="1:130" s="226" customFormat="1" ht="26.25" customHeight="1">
      <c r="A122" s="848"/>
      <c r="B122" s="849"/>
      <c r="C122" s="843" t="s">
        <v>455</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129</v>
      </c>
      <c r="AB122" s="808"/>
      <c r="AC122" s="808"/>
      <c r="AD122" s="808"/>
      <c r="AE122" s="809"/>
      <c r="AF122" s="810" t="s">
        <v>444</v>
      </c>
      <c r="AG122" s="808"/>
      <c r="AH122" s="808"/>
      <c r="AI122" s="808"/>
      <c r="AJ122" s="809"/>
      <c r="AK122" s="810" t="s">
        <v>468</v>
      </c>
      <c r="AL122" s="808"/>
      <c r="AM122" s="808"/>
      <c r="AN122" s="808"/>
      <c r="AO122" s="809"/>
      <c r="AP122" s="852" t="s">
        <v>444</v>
      </c>
      <c r="AQ122" s="853"/>
      <c r="AR122" s="853"/>
      <c r="AS122" s="853"/>
      <c r="AT122" s="854"/>
      <c r="AU122" s="911"/>
      <c r="AV122" s="912"/>
      <c r="AW122" s="912"/>
      <c r="AX122" s="912"/>
      <c r="AY122" s="913"/>
      <c r="AZ122" s="866" t="s">
        <v>478</v>
      </c>
      <c r="BA122" s="867"/>
      <c r="BB122" s="867"/>
      <c r="BC122" s="867"/>
      <c r="BD122" s="867"/>
      <c r="BE122" s="867"/>
      <c r="BF122" s="867"/>
      <c r="BG122" s="867"/>
      <c r="BH122" s="867"/>
      <c r="BI122" s="867"/>
      <c r="BJ122" s="867"/>
      <c r="BK122" s="867"/>
      <c r="BL122" s="867"/>
      <c r="BM122" s="867"/>
      <c r="BN122" s="867"/>
      <c r="BO122" s="867"/>
      <c r="BP122" s="868"/>
      <c r="BQ122" s="907">
        <v>12712828</v>
      </c>
      <c r="BR122" s="873"/>
      <c r="BS122" s="873"/>
      <c r="BT122" s="873"/>
      <c r="BU122" s="873"/>
      <c r="BV122" s="873">
        <v>12218059</v>
      </c>
      <c r="BW122" s="873"/>
      <c r="BX122" s="873"/>
      <c r="BY122" s="873"/>
      <c r="BZ122" s="873"/>
      <c r="CA122" s="873">
        <v>11758192</v>
      </c>
      <c r="CB122" s="873"/>
      <c r="CC122" s="873"/>
      <c r="CD122" s="873"/>
      <c r="CE122" s="873"/>
      <c r="CF122" s="874">
        <v>138.4</v>
      </c>
      <c r="CG122" s="875"/>
      <c r="CH122" s="875"/>
      <c r="CI122" s="875"/>
      <c r="CJ122" s="875"/>
      <c r="CK122" s="897"/>
      <c r="CL122" s="883"/>
      <c r="CM122" s="883"/>
      <c r="CN122" s="883"/>
      <c r="CO122" s="884"/>
      <c r="CP122" s="863" t="s">
        <v>408</v>
      </c>
      <c r="CQ122" s="864"/>
      <c r="CR122" s="864"/>
      <c r="CS122" s="864"/>
      <c r="CT122" s="864"/>
      <c r="CU122" s="864"/>
      <c r="CV122" s="864"/>
      <c r="CW122" s="864"/>
      <c r="CX122" s="864"/>
      <c r="CY122" s="864"/>
      <c r="CZ122" s="864"/>
      <c r="DA122" s="864"/>
      <c r="DB122" s="864"/>
      <c r="DC122" s="864"/>
      <c r="DD122" s="864"/>
      <c r="DE122" s="864"/>
      <c r="DF122" s="865"/>
      <c r="DG122" s="844" t="s">
        <v>444</v>
      </c>
      <c r="DH122" s="845"/>
      <c r="DI122" s="845"/>
      <c r="DJ122" s="845"/>
      <c r="DK122" s="845"/>
      <c r="DL122" s="845" t="s">
        <v>444</v>
      </c>
      <c r="DM122" s="845"/>
      <c r="DN122" s="845"/>
      <c r="DO122" s="845"/>
      <c r="DP122" s="845"/>
      <c r="DQ122" s="845" t="s">
        <v>129</v>
      </c>
      <c r="DR122" s="845"/>
      <c r="DS122" s="845"/>
      <c r="DT122" s="845"/>
      <c r="DU122" s="845"/>
      <c r="DV122" s="822" t="s">
        <v>444</v>
      </c>
      <c r="DW122" s="822"/>
      <c r="DX122" s="822"/>
      <c r="DY122" s="822"/>
      <c r="DZ122" s="823"/>
    </row>
    <row r="123" spans="1:130" s="226" customFormat="1" ht="26.25" customHeight="1">
      <c r="A123" s="848"/>
      <c r="B123" s="849"/>
      <c r="C123" s="843" t="s">
        <v>461</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129</v>
      </c>
      <c r="AB123" s="808"/>
      <c r="AC123" s="808"/>
      <c r="AD123" s="808"/>
      <c r="AE123" s="809"/>
      <c r="AF123" s="810" t="s">
        <v>129</v>
      </c>
      <c r="AG123" s="808"/>
      <c r="AH123" s="808"/>
      <c r="AI123" s="808"/>
      <c r="AJ123" s="809"/>
      <c r="AK123" s="810" t="s">
        <v>444</v>
      </c>
      <c r="AL123" s="808"/>
      <c r="AM123" s="808"/>
      <c r="AN123" s="808"/>
      <c r="AO123" s="809"/>
      <c r="AP123" s="852" t="s">
        <v>444</v>
      </c>
      <c r="AQ123" s="853"/>
      <c r="AR123" s="853"/>
      <c r="AS123" s="853"/>
      <c r="AT123" s="854"/>
      <c r="AU123" s="914"/>
      <c r="AV123" s="915"/>
      <c r="AW123" s="915"/>
      <c r="AX123" s="915"/>
      <c r="AY123" s="915"/>
      <c r="AZ123" s="247" t="s">
        <v>189</v>
      </c>
      <c r="BA123" s="247"/>
      <c r="BB123" s="247"/>
      <c r="BC123" s="247"/>
      <c r="BD123" s="247"/>
      <c r="BE123" s="247"/>
      <c r="BF123" s="247"/>
      <c r="BG123" s="247"/>
      <c r="BH123" s="247"/>
      <c r="BI123" s="247"/>
      <c r="BJ123" s="247"/>
      <c r="BK123" s="247"/>
      <c r="BL123" s="247"/>
      <c r="BM123" s="247"/>
      <c r="BN123" s="247"/>
      <c r="BO123" s="905" t="s">
        <v>479</v>
      </c>
      <c r="BP123" s="906"/>
      <c r="BQ123" s="860">
        <v>22054703</v>
      </c>
      <c r="BR123" s="861"/>
      <c r="BS123" s="861"/>
      <c r="BT123" s="861"/>
      <c r="BU123" s="861"/>
      <c r="BV123" s="861">
        <v>21187006</v>
      </c>
      <c r="BW123" s="861"/>
      <c r="BX123" s="861"/>
      <c r="BY123" s="861"/>
      <c r="BZ123" s="861"/>
      <c r="CA123" s="861">
        <v>21745788</v>
      </c>
      <c r="CB123" s="861"/>
      <c r="CC123" s="861"/>
      <c r="CD123" s="861"/>
      <c r="CE123" s="861"/>
      <c r="CF123" s="776"/>
      <c r="CG123" s="777"/>
      <c r="CH123" s="777"/>
      <c r="CI123" s="777"/>
      <c r="CJ123" s="862"/>
      <c r="CK123" s="897"/>
      <c r="CL123" s="883"/>
      <c r="CM123" s="883"/>
      <c r="CN123" s="883"/>
      <c r="CO123" s="884"/>
      <c r="CP123" s="863" t="s">
        <v>406</v>
      </c>
      <c r="CQ123" s="864"/>
      <c r="CR123" s="864"/>
      <c r="CS123" s="864"/>
      <c r="CT123" s="864"/>
      <c r="CU123" s="864"/>
      <c r="CV123" s="864"/>
      <c r="CW123" s="864"/>
      <c r="CX123" s="864"/>
      <c r="CY123" s="864"/>
      <c r="CZ123" s="864"/>
      <c r="DA123" s="864"/>
      <c r="DB123" s="864"/>
      <c r="DC123" s="864"/>
      <c r="DD123" s="864"/>
      <c r="DE123" s="864"/>
      <c r="DF123" s="865"/>
      <c r="DG123" s="807" t="s">
        <v>444</v>
      </c>
      <c r="DH123" s="808"/>
      <c r="DI123" s="808"/>
      <c r="DJ123" s="808"/>
      <c r="DK123" s="809"/>
      <c r="DL123" s="810" t="s">
        <v>444</v>
      </c>
      <c r="DM123" s="808"/>
      <c r="DN123" s="808"/>
      <c r="DO123" s="808"/>
      <c r="DP123" s="809"/>
      <c r="DQ123" s="810" t="s">
        <v>129</v>
      </c>
      <c r="DR123" s="808"/>
      <c r="DS123" s="808"/>
      <c r="DT123" s="808"/>
      <c r="DU123" s="809"/>
      <c r="DV123" s="852" t="s">
        <v>468</v>
      </c>
      <c r="DW123" s="853"/>
      <c r="DX123" s="853"/>
      <c r="DY123" s="853"/>
      <c r="DZ123" s="854"/>
    </row>
    <row r="124" spans="1:130" s="226" customFormat="1" ht="26.25" customHeight="1" thickBot="1">
      <c r="A124" s="848"/>
      <c r="B124" s="849"/>
      <c r="C124" s="843" t="s">
        <v>464</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444</v>
      </c>
      <c r="AB124" s="808"/>
      <c r="AC124" s="808"/>
      <c r="AD124" s="808"/>
      <c r="AE124" s="809"/>
      <c r="AF124" s="810" t="s">
        <v>444</v>
      </c>
      <c r="AG124" s="808"/>
      <c r="AH124" s="808"/>
      <c r="AI124" s="808"/>
      <c r="AJ124" s="809"/>
      <c r="AK124" s="810" t="s">
        <v>129</v>
      </c>
      <c r="AL124" s="808"/>
      <c r="AM124" s="808"/>
      <c r="AN124" s="808"/>
      <c r="AO124" s="809"/>
      <c r="AP124" s="852" t="s">
        <v>444</v>
      </c>
      <c r="AQ124" s="853"/>
      <c r="AR124" s="853"/>
      <c r="AS124" s="853"/>
      <c r="AT124" s="854"/>
      <c r="AU124" s="855" t="s">
        <v>480</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129</v>
      </c>
      <c r="BR124" s="859"/>
      <c r="BS124" s="859"/>
      <c r="BT124" s="859"/>
      <c r="BU124" s="859"/>
      <c r="BV124" s="859" t="s">
        <v>444</v>
      </c>
      <c r="BW124" s="859"/>
      <c r="BX124" s="859"/>
      <c r="BY124" s="859"/>
      <c r="BZ124" s="859"/>
      <c r="CA124" s="859" t="s">
        <v>444</v>
      </c>
      <c r="CB124" s="859"/>
      <c r="CC124" s="859"/>
      <c r="CD124" s="859"/>
      <c r="CE124" s="859"/>
      <c r="CF124" s="754"/>
      <c r="CG124" s="755"/>
      <c r="CH124" s="755"/>
      <c r="CI124" s="755"/>
      <c r="CJ124" s="890"/>
      <c r="CK124" s="898"/>
      <c r="CL124" s="898"/>
      <c r="CM124" s="898"/>
      <c r="CN124" s="898"/>
      <c r="CO124" s="899"/>
      <c r="CP124" s="863" t="s">
        <v>481</v>
      </c>
      <c r="CQ124" s="864"/>
      <c r="CR124" s="864"/>
      <c r="CS124" s="864"/>
      <c r="CT124" s="864"/>
      <c r="CU124" s="864"/>
      <c r="CV124" s="864"/>
      <c r="CW124" s="864"/>
      <c r="CX124" s="864"/>
      <c r="CY124" s="864"/>
      <c r="CZ124" s="864"/>
      <c r="DA124" s="864"/>
      <c r="DB124" s="864"/>
      <c r="DC124" s="864"/>
      <c r="DD124" s="864"/>
      <c r="DE124" s="864"/>
      <c r="DF124" s="865"/>
      <c r="DG124" s="791" t="s">
        <v>129</v>
      </c>
      <c r="DH124" s="792"/>
      <c r="DI124" s="792"/>
      <c r="DJ124" s="792"/>
      <c r="DK124" s="793"/>
      <c r="DL124" s="794" t="s">
        <v>444</v>
      </c>
      <c r="DM124" s="792"/>
      <c r="DN124" s="792"/>
      <c r="DO124" s="792"/>
      <c r="DP124" s="793"/>
      <c r="DQ124" s="794" t="s">
        <v>444</v>
      </c>
      <c r="DR124" s="792"/>
      <c r="DS124" s="792"/>
      <c r="DT124" s="792"/>
      <c r="DU124" s="793"/>
      <c r="DV124" s="876" t="s">
        <v>444</v>
      </c>
      <c r="DW124" s="877"/>
      <c r="DX124" s="877"/>
      <c r="DY124" s="877"/>
      <c r="DZ124" s="878"/>
    </row>
    <row r="125" spans="1:130" s="226" customFormat="1" ht="26.25" customHeight="1">
      <c r="A125" s="848"/>
      <c r="B125" s="849"/>
      <c r="C125" s="843" t="s">
        <v>467</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444</v>
      </c>
      <c r="AB125" s="808"/>
      <c r="AC125" s="808"/>
      <c r="AD125" s="808"/>
      <c r="AE125" s="809"/>
      <c r="AF125" s="810" t="s">
        <v>444</v>
      </c>
      <c r="AG125" s="808"/>
      <c r="AH125" s="808"/>
      <c r="AI125" s="808"/>
      <c r="AJ125" s="809"/>
      <c r="AK125" s="810" t="s">
        <v>444</v>
      </c>
      <c r="AL125" s="808"/>
      <c r="AM125" s="808"/>
      <c r="AN125" s="808"/>
      <c r="AO125" s="809"/>
      <c r="AP125" s="852" t="s">
        <v>129</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482</v>
      </c>
      <c r="CL125" s="880"/>
      <c r="CM125" s="880"/>
      <c r="CN125" s="880"/>
      <c r="CO125" s="881"/>
      <c r="CP125" s="888" t="s">
        <v>483</v>
      </c>
      <c r="CQ125" s="836"/>
      <c r="CR125" s="836"/>
      <c r="CS125" s="836"/>
      <c r="CT125" s="836"/>
      <c r="CU125" s="836"/>
      <c r="CV125" s="836"/>
      <c r="CW125" s="836"/>
      <c r="CX125" s="836"/>
      <c r="CY125" s="836"/>
      <c r="CZ125" s="836"/>
      <c r="DA125" s="836"/>
      <c r="DB125" s="836"/>
      <c r="DC125" s="836"/>
      <c r="DD125" s="836"/>
      <c r="DE125" s="836"/>
      <c r="DF125" s="837"/>
      <c r="DG125" s="889" t="s">
        <v>444</v>
      </c>
      <c r="DH125" s="870"/>
      <c r="DI125" s="870"/>
      <c r="DJ125" s="870"/>
      <c r="DK125" s="870"/>
      <c r="DL125" s="870" t="s">
        <v>129</v>
      </c>
      <c r="DM125" s="870"/>
      <c r="DN125" s="870"/>
      <c r="DO125" s="870"/>
      <c r="DP125" s="870"/>
      <c r="DQ125" s="870" t="s">
        <v>444</v>
      </c>
      <c r="DR125" s="870"/>
      <c r="DS125" s="870"/>
      <c r="DT125" s="870"/>
      <c r="DU125" s="870"/>
      <c r="DV125" s="871" t="s">
        <v>129</v>
      </c>
      <c r="DW125" s="871"/>
      <c r="DX125" s="871"/>
      <c r="DY125" s="871"/>
      <c r="DZ125" s="872"/>
    </row>
    <row r="126" spans="1:130" s="226" customFormat="1" ht="26.25" customHeight="1" thickBot="1">
      <c r="A126" s="848"/>
      <c r="B126" s="849"/>
      <c r="C126" s="843" t="s">
        <v>470</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v>65455</v>
      </c>
      <c r="AB126" s="808"/>
      <c r="AC126" s="808"/>
      <c r="AD126" s="808"/>
      <c r="AE126" s="809"/>
      <c r="AF126" s="810">
        <v>49543</v>
      </c>
      <c r="AG126" s="808"/>
      <c r="AH126" s="808"/>
      <c r="AI126" s="808"/>
      <c r="AJ126" s="809"/>
      <c r="AK126" s="810">
        <v>37679</v>
      </c>
      <c r="AL126" s="808"/>
      <c r="AM126" s="808"/>
      <c r="AN126" s="808"/>
      <c r="AO126" s="809"/>
      <c r="AP126" s="852">
        <v>0.4</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484</v>
      </c>
      <c r="CQ126" s="780"/>
      <c r="CR126" s="780"/>
      <c r="CS126" s="780"/>
      <c r="CT126" s="780"/>
      <c r="CU126" s="780"/>
      <c r="CV126" s="780"/>
      <c r="CW126" s="780"/>
      <c r="CX126" s="780"/>
      <c r="CY126" s="780"/>
      <c r="CZ126" s="780"/>
      <c r="DA126" s="780"/>
      <c r="DB126" s="780"/>
      <c r="DC126" s="780"/>
      <c r="DD126" s="780"/>
      <c r="DE126" s="780"/>
      <c r="DF126" s="781"/>
      <c r="DG126" s="844" t="s">
        <v>444</v>
      </c>
      <c r="DH126" s="845"/>
      <c r="DI126" s="845"/>
      <c r="DJ126" s="845"/>
      <c r="DK126" s="845"/>
      <c r="DL126" s="845" t="s">
        <v>444</v>
      </c>
      <c r="DM126" s="845"/>
      <c r="DN126" s="845"/>
      <c r="DO126" s="845"/>
      <c r="DP126" s="845"/>
      <c r="DQ126" s="845" t="s">
        <v>129</v>
      </c>
      <c r="DR126" s="845"/>
      <c r="DS126" s="845"/>
      <c r="DT126" s="845"/>
      <c r="DU126" s="845"/>
      <c r="DV126" s="822" t="s">
        <v>129</v>
      </c>
      <c r="DW126" s="822"/>
      <c r="DX126" s="822"/>
      <c r="DY126" s="822"/>
      <c r="DZ126" s="823"/>
    </row>
    <row r="127" spans="1:130" s="226" customFormat="1" ht="26.25" customHeight="1">
      <c r="A127" s="850"/>
      <c r="B127" s="851"/>
      <c r="C127" s="866" t="s">
        <v>485</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129</v>
      </c>
      <c r="AB127" s="808"/>
      <c r="AC127" s="808"/>
      <c r="AD127" s="808"/>
      <c r="AE127" s="809"/>
      <c r="AF127" s="810" t="s">
        <v>129</v>
      </c>
      <c r="AG127" s="808"/>
      <c r="AH127" s="808"/>
      <c r="AI127" s="808"/>
      <c r="AJ127" s="809"/>
      <c r="AK127" s="810" t="s">
        <v>465</v>
      </c>
      <c r="AL127" s="808"/>
      <c r="AM127" s="808"/>
      <c r="AN127" s="808"/>
      <c r="AO127" s="809"/>
      <c r="AP127" s="852" t="s">
        <v>468</v>
      </c>
      <c r="AQ127" s="853"/>
      <c r="AR127" s="853"/>
      <c r="AS127" s="853"/>
      <c r="AT127" s="854"/>
      <c r="AU127" s="228"/>
      <c r="AV127" s="228"/>
      <c r="AW127" s="228"/>
      <c r="AX127" s="869" t="s">
        <v>486</v>
      </c>
      <c r="AY127" s="840"/>
      <c r="AZ127" s="840"/>
      <c r="BA127" s="840"/>
      <c r="BB127" s="840"/>
      <c r="BC127" s="840"/>
      <c r="BD127" s="840"/>
      <c r="BE127" s="841"/>
      <c r="BF127" s="839" t="s">
        <v>487</v>
      </c>
      <c r="BG127" s="840"/>
      <c r="BH127" s="840"/>
      <c r="BI127" s="840"/>
      <c r="BJ127" s="840"/>
      <c r="BK127" s="840"/>
      <c r="BL127" s="841"/>
      <c r="BM127" s="839" t="s">
        <v>488</v>
      </c>
      <c r="BN127" s="840"/>
      <c r="BO127" s="840"/>
      <c r="BP127" s="840"/>
      <c r="BQ127" s="840"/>
      <c r="BR127" s="840"/>
      <c r="BS127" s="841"/>
      <c r="BT127" s="839" t="s">
        <v>489</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490</v>
      </c>
      <c r="CQ127" s="780"/>
      <c r="CR127" s="780"/>
      <c r="CS127" s="780"/>
      <c r="CT127" s="780"/>
      <c r="CU127" s="780"/>
      <c r="CV127" s="780"/>
      <c r="CW127" s="780"/>
      <c r="CX127" s="780"/>
      <c r="CY127" s="780"/>
      <c r="CZ127" s="780"/>
      <c r="DA127" s="780"/>
      <c r="DB127" s="780"/>
      <c r="DC127" s="780"/>
      <c r="DD127" s="780"/>
      <c r="DE127" s="780"/>
      <c r="DF127" s="781"/>
      <c r="DG127" s="844" t="s">
        <v>465</v>
      </c>
      <c r="DH127" s="845"/>
      <c r="DI127" s="845"/>
      <c r="DJ127" s="845"/>
      <c r="DK127" s="845"/>
      <c r="DL127" s="845" t="s">
        <v>129</v>
      </c>
      <c r="DM127" s="845"/>
      <c r="DN127" s="845"/>
      <c r="DO127" s="845"/>
      <c r="DP127" s="845"/>
      <c r="DQ127" s="845" t="s">
        <v>129</v>
      </c>
      <c r="DR127" s="845"/>
      <c r="DS127" s="845"/>
      <c r="DT127" s="845"/>
      <c r="DU127" s="845"/>
      <c r="DV127" s="822" t="s">
        <v>444</v>
      </c>
      <c r="DW127" s="822"/>
      <c r="DX127" s="822"/>
      <c r="DY127" s="822"/>
      <c r="DZ127" s="823"/>
    </row>
    <row r="128" spans="1:130" s="226" customFormat="1" ht="26.25" customHeight="1" thickBot="1">
      <c r="A128" s="824" t="s">
        <v>491</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492</v>
      </c>
      <c r="X128" s="826"/>
      <c r="Y128" s="826"/>
      <c r="Z128" s="827"/>
      <c r="AA128" s="828">
        <v>44965</v>
      </c>
      <c r="AB128" s="829"/>
      <c r="AC128" s="829"/>
      <c r="AD128" s="829"/>
      <c r="AE128" s="830"/>
      <c r="AF128" s="831">
        <v>50534</v>
      </c>
      <c r="AG128" s="829"/>
      <c r="AH128" s="829"/>
      <c r="AI128" s="829"/>
      <c r="AJ128" s="830"/>
      <c r="AK128" s="831">
        <v>25119</v>
      </c>
      <c r="AL128" s="829"/>
      <c r="AM128" s="829"/>
      <c r="AN128" s="829"/>
      <c r="AO128" s="830"/>
      <c r="AP128" s="832"/>
      <c r="AQ128" s="833"/>
      <c r="AR128" s="833"/>
      <c r="AS128" s="833"/>
      <c r="AT128" s="834"/>
      <c r="AU128" s="228"/>
      <c r="AV128" s="228"/>
      <c r="AW128" s="228"/>
      <c r="AX128" s="835" t="s">
        <v>493</v>
      </c>
      <c r="AY128" s="836"/>
      <c r="AZ128" s="836"/>
      <c r="BA128" s="836"/>
      <c r="BB128" s="836"/>
      <c r="BC128" s="836"/>
      <c r="BD128" s="836"/>
      <c r="BE128" s="837"/>
      <c r="BF128" s="814" t="s">
        <v>129</v>
      </c>
      <c r="BG128" s="815"/>
      <c r="BH128" s="815"/>
      <c r="BI128" s="815"/>
      <c r="BJ128" s="815"/>
      <c r="BK128" s="815"/>
      <c r="BL128" s="838"/>
      <c r="BM128" s="814">
        <v>13.36</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494</v>
      </c>
      <c r="CQ128" s="758"/>
      <c r="CR128" s="758"/>
      <c r="CS128" s="758"/>
      <c r="CT128" s="758"/>
      <c r="CU128" s="758"/>
      <c r="CV128" s="758"/>
      <c r="CW128" s="758"/>
      <c r="CX128" s="758"/>
      <c r="CY128" s="758"/>
      <c r="CZ128" s="758"/>
      <c r="DA128" s="758"/>
      <c r="DB128" s="758"/>
      <c r="DC128" s="758"/>
      <c r="DD128" s="758"/>
      <c r="DE128" s="758"/>
      <c r="DF128" s="759"/>
      <c r="DG128" s="818" t="s">
        <v>444</v>
      </c>
      <c r="DH128" s="819"/>
      <c r="DI128" s="819"/>
      <c r="DJ128" s="819"/>
      <c r="DK128" s="819"/>
      <c r="DL128" s="819" t="s">
        <v>444</v>
      </c>
      <c r="DM128" s="819"/>
      <c r="DN128" s="819"/>
      <c r="DO128" s="819"/>
      <c r="DP128" s="819"/>
      <c r="DQ128" s="819" t="s">
        <v>465</v>
      </c>
      <c r="DR128" s="819"/>
      <c r="DS128" s="819"/>
      <c r="DT128" s="819"/>
      <c r="DU128" s="819"/>
      <c r="DV128" s="820" t="s">
        <v>129</v>
      </c>
      <c r="DW128" s="820"/>
      <c r="DX128" s="820"/>
      <c r="DY128" s="820"/>
      <c r="DZ128" s="821"/>
    </row>
    <row r="129" spans="1:131" s="226" customFormat="1" ht="26.25" customHeight="1">
      <c r="A129" s="802" t="s">
        <v>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495</v>
      </c>
      <c r="X129" s="805"/>
      <c r="Y129" s="805"/>
      <c r="Z129" s="806"/>
      <c r="AA129" s="807">
        <v>9058514</v>
      </c>
      <c r="AB129" s="808"/>
      <c r="AC129" s="808"/>
      <c r="AD129" s="808"/>
      <c r="AE129" s="809"/>
      <c r="AF129" s="810">
        <v>9393819</v>
      </c>
      <c r="AG129" s="808"/>
      <c r="AH129" s="808"/>
      <c r="AI129" s="808"/>
      <c r="AJ129" s="809"/>
      <c r="AK129" s="810">
        <v>9839754</v>
      </c>
      <c r="AL129" s="808"/>
      <c r="AM129" s="808"/>
      <c r="AN129" s="808"/>
      <c r="AO129" s="809"/>
      <c r="AP129" s="811"/>
      <c r="AQ129" s="812"/>
      <c r="AR129" s="812"/>
      <c r="AS129" s="812"/>
      <c r="AT129" s="813"/>
      <c r="AU129" s="229"/>
      <c r="AV129" s="229"/>
      <c r="AW129" s="229"/>
      <c r="AX129" s="779" t="s">
        <v>496</v>
      </c>
      <c r="AY129" s="780"/>
      <c r="AZ129" s="780"/>
      <c r="BA129" s="780"/>
      <c r="BB129" s="780"/>
      <c r="BC129" s="780"/>
      <c r="BD129" s="780"/>
      <c r="BE129" s="781"/>
      <c r="BF129" s="798" t="s">
        <v>444</v>
      </c>
      <c r="BG129" s="799"/>
      <c r="BH129" s="799"/>
      <c r="BI129" s="799"/>
      <c r="BJ129" s="799"/>
      <c r="BK129" s="799"/>
      <c r="BL129" s="800"/>
      <c r="BM129" s="798">
        <v>18.36</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802" t="s">
        <v>497</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498</v>
      </c>
      <c r="X130" s="805"/>
      <c r="Y130" s="805"/>
      <c r="Z130" s="806"/>
      <c r="AA130" s="807">
        <v>1214447</v>
      </c>
      <c r="AB130" s="808"/>
      <c r="AC130" s="808"/>
      <c r="AD130" s="808"/>
      <c r="AE130" s="809"/>
      <c r="AF130" s="810">
        <v>1316586</v>
      </c>
      <c r="AG130" s="808"/>
      <c r="AH130" s="808"/>
      <c r="AI130" s="808"/>
      <c r="AJ130" s="809"/>
      <c r="AK130" s="810">
        <v>1343541</v>
      </c>
      <c r="AL130" s="808"/>
      <c r="AM130" s="808"/>
      <c r="AN130" s="808"/>
      <c r="AO130" s="809"/>
      <c r="AP130" s="811"/>
      <c r="AQ130" s="812"/>
      <c r="AR130" s="812"/>
      <c r="AS130" s="812"/>
      <c r="AT130" s="813"/>
      <c r="AU130" s="229"/>
      <c r="AV130" s="229"/>
      <c r="AW130" s="229"/>
      <c r="AX130" s="779" t="s">
        <v>499</v>
      </c>
      <c r="AY130" s="780"/>
      <c r="AZ130" s="780"/>
      <c r="BA130" s="780"/>
      <c r="BB130" s="780"/>
      <c r="BC130" s="780"/>
      <c r="BD130" s="780"/>
      <c r="BE130" s="781"/>
      <c r="BF130" s="782">
        <v>8.3000000000000007</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500</v>
      </c>
      <c r="X131" s="789"/>
      <c r="Y131" s="789"/>
      <c r="Z131" s="790"/>
      <c r="AA131" s="791">
        <v>7844067</v>
      </c>
      <c r="AB131" s="792"/>
      <c r="AC131" s="792"/>
      <c r="AD131" s="792"/>
      <c r="AE131" s="793"/>
      <c r="AF131" s="794">
        <v>8077233</v>
      </c>
      <c r="AG131" s="792"/>
      <c r="AH131" s="792"/>
      <c r="AI131" s="792"/>
      <c r="AJ131" s="793"/>
      <c r="AK131" s="794">
        <v>8496213</v>
      </c>
      <c r="AL131" s="792"/>
      <c r="AM131" s="792"/>
      <c r="AN131" s="792"/>
      <c r="AO131" s="793"/>
      <c r="AP131" s="795"/>
      <c r="AQ131" s="796"/>
      <c r="AR131" s="796"/>
      <c r="AS131" s="796"/>
      <c r="AT131" s="797"/>
      <c r="AU131" s="229"/>
      <c r="AV131" s="229"/>
      <c r="AW131" s="229"/>
      <c r="AX131" s="757" t="s">
        <v>501</v>
      </c>
      <c r="AY131" s="758"/>
      <c r="AZ131" s="758"/>
      <c r="BA131" s="758"/>
      <c r="BB131" s="758"/>
      <c r="BC131" s="758"/>
      <c r="BD131" s="758"/>
      <c r="BE131" s="759"/>
      <c r="BF131" s="760" t="s">
        <v>129</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766" t="s">
        <v>502</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503</v>
      </c>
      <c r="W132" s="770"/>
      <c r="X132" s="770"/>
      <c r="Y132" s="770"/>
      <c r="Z132" s="771"/>
      <c r="AA132" s="772">
        <v>8.2330122879999994</v>
      </c>
      <c r="AB132" s="773"/>
      <c r="AC132" s="773"/>
      <c r="AD132" s="773"/>
      <c r="AE132" s="774"/>
      <c r="AF132" s="775">
        <v>8.6420931519999993</v>
      </c>
      <c r="AG132" s="773"/>
      <c r="AH132" s="773"/>
      <c r="AI132" s="773"/>
      <c r="AJ132" s="774"/>
      <c r="AK132" s="775">
        <v>8.3163169280000009</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504</v>
      </c>
      <c r="W133" s="749"/>
      <c r="X133" s="749"/>
      <c r="Y133" s="749"/>
      <c r="Z133" s="750"/>
      <c r="AA133" s="751">
        <v>8.4</v>
      </c>
      <c r="AB133" s="752"/>
      <c r="AC133" s="752"/>
      <c r="AD133" s="752"/>
      <c r="AE133" s="753"/>
      <c r="AF133" s="751">
        <v>8.4</v>
      </c>
      <c r="AG133" s="752"/>
      <c r="AH133" s="752"/>
      <c r="AI133" s="752"/>
      <c r="AJ133" s="753"/>
      <c r="AK133" s="751">
        <v>8.3000000000000007</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otOmml29senIhQGWvSYr+XDx6XfV5AOBwj41LT9Xs9Ob6Ex7zAUn6wkFeuXeHXdG2tLAGMBQoPR0UPER+d+PPg==" saltValue="vwQzMk7+qH/s+T2catSCC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505</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9" zoomScale="85" zoomScaleNormal="85"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sL7uO+P76yE2z9kbXqSOCHiSdpmZ1IIvvnM87LxO7fbfRc/RPIhpO67WdZkdPIemjbYlyk56u0xxOiU5Q5uDKA==" saltValue="G5lEfTKGGUmUEgQKERW56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4" zoomScale="70" zoomScaleSheetLayoutView="70"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506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507</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508</v>
      </c>
      <c r="AP7" s="268"/>
      <c r="AQ7" s="269" t="s">
        <v>509</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510</v>
      </c>
      <c r="AQ8" s="275" t="s">
        <v>511</v>
      </c>
      <c r="AR8" s="276" t="s">
        <v>512</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8" t="s">
        <v>513</v>
      </c>
      <c r="AL9" s="1159"/>
      <c r="AM9" s="1159"/>
      <c r="AN9" s="1160"/>
      <c r="AO9" s="277">
        <v>2227890</v>
      </c>
      <c r="AP9" s="277">
        <v>90901</v>
      </c>
      <c r="AQ9" s="278">
        <v>104625</v>
      </c>
      <c r="AR9" s="279">
        <v>-13.1</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8" t="s">
        <v>514</v>
      </c>
      <c r="AL10" s="1159"/>
      <c r="AM10" s="1159"/>
      <c r="AN10" s="1160"/>
      <c r="AO10" s="280">
        <v>444827</v>
      </c>
      <c r="AP10" s="280">
        <v>18150</v>
      </c>
      <c r="AQ10" s="281">
        <v>9752</v>
      </c>
      <c r="AR10" s="282">
        <v>86.1</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8" t="s">
        <v>515</v>
      </c>
      <c r="AL11" s="1159"/>
      <c r="AM11" s="1159"/>
      <c r="AN11" s="1160"/>
      <c r="AO11" s="280" t="s">
        <v>516</v>
      </c>
      <c r="AP11" s="280" t="s">
        <v>516</v>
      </c>
      <c r="AQ11" s="281">
        <v>1608</v>
      </c>
      <c r="AR11" s="282" t="s">
        <v>516</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8" t="s">
        <v>517</v>
      </c>
      <c r="AL12" s="1159"/>
      <c r="AM12" s="1159"/>
      <c r="AN12" s="1160"/>
      <c r="AO12" s="280" t="s">
        <v>516</v>
      </c>
      <c r="AP12" s="280" t="s">
        <v>516</v>
      </c>
      <c r="AQ12" s="281">
        <v>4</v>
      </c>
      <c r="AR12" s="282" t="s">
        <v>516</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8" t="s">
        <v>518</v>
      </c>
      <c r="AL13" s="1159"/>
      <c r="AM13" s="1159"/>
      <c r="AN13" s="1160"/>
      <c r="AO13" s="280">
        <v>139558</v>
      </c>
      <c r="AP13" s="280">
        <v>5694</v>
      </c>
      <c r="AQ13" s="281">
        <v>4175</v>
      </c>
      <c r="AR13" s="282">
        <v>36.4</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8" t="s">
        <v>519</v>
      </c>
      <c r="AL14" s="1159"/>
      <c r="AM14" s="1159"/>
      <c r="AN14" s="1160"/>
      <c r="AO14" s="280">
        <v>170492</v>
      </c>
      <c r="AP14" s="280">
        <v>6956</v>
      </c>
      <c r="AQ14" s="281">
        <v>2340</v>
      </c>
      <c r="AR14" s="282">
        <v>197.3</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1" t="s">
        <v>520</v>
      </c>
      <c r="AL15" s="1162"/>
      <c r="AM15" s="1162"/>
      <c r="AN15" s="1163"/>
      <c r="AO15" s="280">
        <v>-191215</v>
      </c>
      <c r="AP15" s="280">
        <v>-7802</v>
      </c>
      <c r="AQ15" s="281">
        <v>-8060</v>
      </c>
      <c r="AR15" s="282">
        <v>-3.2</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1" t="s">
        <v>189</v>
      </c>
      <c r="AL16" s="1162"/>
      <c r="AM16" s="1162"/>
      <c r="AN16" s="1163"/>
      <c r="AO16" s="280">
        <v>2791552</v>
      </c>
      <c r="AP16" s="280">
        <v>113899</v>
      </c>
      <c r="AQ16" s="281">
        <v>114444</v>
      </c>
      <c r="AR16" s="282">
        <v>-0.5</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521</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522</v>
      </c>
      <c r="AP20" s="289" t="s">
        <v>523</v>
      </c>
      <c r="AQ20" s="290" t="s">
        <v>524</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4" t="s">
        <v>525</v>
      </c>
      <c r="AL21" s="1165"/>
      <c r="AM21" s="1165"/>
      <c r="AN21" s="1166"/>
      <c r="AO21" s="293">
        <v>9.3000000000000007</v>
      </c>
      <c r="AP21" s="294">
        <v>10.6</v>
      </c>
      <c r="AQ21" s="295">
        <v>-1.3</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4" t="s">
        <v>526</v>
      </c>
      <c r="AL22" s="1165"/>
      <c r="AM22" s="1165"/>
      <c r="AN22" s="1166"/>
      <c r="AO22" s="298">
        <v>99.1</v>
      </c>
      <c r="AP22" s="299">
        <v>97.5</v>
      </c>
      <c r="AQ22" s="300">
        <v>1.6</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57" t="s">
        <v>527</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3"/>
    </row>
    <row r="27" spans="1:46">
      <c r="A27" s="305"/>
      <c r="AO27" s="258"/>
      <c r="AP27" s="258"/>
      <c r="AQ27" s="258"/>
      <c r="AR27" s="258"/>
      <c r="AS27" s="258"/>
      <c r="AT27" s="258"/>
    </row>
    <row r="28" spans="1:46" ht="17.25">
      <c r="A28" s="259" t="s">
        <v>528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529</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508</v>
      </c>
      <c r="AP30" s="268"/>
      <c r="AQ30" s="269" t="s">
        <v>509</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510</v>
      </c>
      <c r="AQ31" s="275" t="s">
        <v>511</v>
      </c>
      <c r="AR31" s="276" t="s">
        <v>512</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8" t="s">
        <v>530</v>
      </c>
      <c r="AL32" s="1149"/>
      <c r="AM32" s="1149"/>
      <c r="AN32" s="1150"/>
      <c r="AO32" s="308">
        <v>1901774</v>
      </c>
      <c r="AP32" s="308">
        <v>77595</v>
      </c>
      <c r="AQ32" s="309">
        <v>72468</v>
      </c>
      <c r="AR32" s="310">
        <v>7.1</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8" t="s">
        <v>531</v>
      </c>
      <c r="AL33" s="1149"/>
      <c r="AM33" s="1149"/>
      <c r="AN33" s="1150"/>
      <c r="AO33" s="308" t="s">
        <v>516</v>
      </c>
      <c r="AP33" s="308" t="s">
        <v>516</v>
      </c>
      <c r="AQ33" s="309" t="s">
        <v>516</v>
      </c>
      <c r="AR33" s="310" t="s">
        <v>516</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8" t="s">
        <v>532</v>
      </c>
      <c r="AL34" s="1149"/>
      <c r="AM34" s="1149"/>
      <c r="AN34" s="1150"/>
      <c r="AO34" s="308" t="s">
        <v>516</v>
      </c>
      <c r="AP34" s="308" t="s">
        <v>516</v>
      </c>
      <c r="AQ34" s="309">
        <v>1</v>
      </c>
      <c r="AR34" s="310" t="s">
        <v>516</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8" t="s">
        <v>533</v>
      </c>
      <c r="AL35" s="1149"/>
      <c r="AM35" s="1149"/>
      <c r="AN35" s="1150"/>
      <c r="AO35" s="308">
        <v>123094</v>
      </c>
      <c r="AP35" s="308">
        <v>5022</v>
      </c>
      <c r="AQ35" s="309">
        <v>17710</v>
      </c>
      <c r="AR35" s="310">
        <v>-71.599999999999994</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8" t="s">
        <v>534</v>
      </c>
      <c r="AL36" s="1149"/>
      <c r="AM36" s="1149"/>
      <c r="AN36" s="1150"/>
      <c r="AO36" s="308">
        <v>11968</v>
      </c>
      <c r="AP36" s="308">
        <v>488</v>
      </c>
      <c r="AQ36" s="309">
        <v>2475</v>
      </c>
      <c r="AR36" s="310">
        <v>-80.3</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8" t="s">
        <v>535</v>
      </c>
      <c r="AL37" s="1149"/>
      <c r="AM37" s="1149"/>
      <c r="AN37" s="1150"/>
      <c r="AO37" s="308">
        <v>38279</v>
      </c>
      <c r="AP37" s="308">
        <v>1562</v>
      </c>
      <c r="AQ37" s="309">
        <v>637</v>
      </c>
      <c r="AR37" s="310">
        <v>145.19999999999999</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1" t="s">
        <v>536</v>
      </c>
      <c r="AL38" s="1152"/>
      <c r="AM38" s="1152"/>
      <c r="AN38" s="1153"/>
      <c r="AO38" s="311">
        <v>117</v>
      </c>
      <c r="AP38" s="311">
        <v>5</v>
      </c>
      <c r="AQ38" s="312">
        <v>2</v>
      </c>
      <c r="AR38" s="300">
        <v>150</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1" t="s">
        <v>537</v>
      </c>
      <c r="AL39" s="1152"/>
      <c r="AM39" s="1152"/>
      <c r="AN39" s="1153"/>
      <c r="AO39" s="308">
        <v>-25119</v>
      </c>
      <c r="AP39" s="308">
        <v>-1025</v>
      </c>
      <c r="AQ39" s="309">
        <v>-3769</v>
      </c>
      <c r="AR39" s="310">
        <v>-72.8</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8" t="s">
        <v>538</v>
      </c>
      <c r="AL40" s="1149"/>
      <c r="AM40" s="1149"/>
      <c r="AN40" s="1150"/>
      <c r="AO40" s="308">
        <v>-1343541</v>
      </c>
      <c r="AP40" s="308">
        <v>-54818</v>
      </c>
      <c r="AQ40" s="309">
        <v>-62733</v>
      </c>
      <c r="AR40" s="310">
        <v>-12.6</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4" t="s">
        <v>301</v>
      </c>
      <c r="AL41" s="1155"/>
      <c r="AM41" s="1155"/>
      <c r="AN41" s="1156"/>
      <c r="AO41" s="308">
        <v>706572</v>
      </c>
      <c r="AP41" s="308">
        <v>28829</v>
      </c>
      <c r="AQ41" s="309">
        <v>26792</v>
      </c>
      <c r="AR41" s="310">
        <v>7.6</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539</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540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541</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1" t="s">
        <v>508</v>
      </c>
      <c r="AN49" s="1143" t="s">
        <v>542</v>
      </c>
      <c r="AO49" s="1144"/>
      <c r="AP49" s="1144"/>
      <c r="AQ49" s="1144"/>
      <c r="AR49" s="1145"/>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2"/>
      <c r="AN50" s="324" t="s">
        <v>543</v>
      </c>
      <c r="AO50" s="325" t="s">
        <v>544</v>
      </c>
      <c r="AP50" s="326" t="s">
        <v>545</v>
      </c>
      <c r="AQ50" s="327" t="s">
        <v>546</v>
      </c>
      <c r="AR50" s="328" t="s">
        <v>547</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548</v>
      </c>
      <c r="AL51" s="321"/>
      <c r="AM51" s="329">
        <v>5016555</v>
      </c>
      <c r="AN51" s="330">
        <v>189040</v>
      </c>
      <c r="AO51" s="331">
        <v>74.599999999999994</v>
      </c>
      <c r="AP51" s="332">
        <v>88968</v>
      </c>
      <c r="AQ51" s="333">
        <v>6.8</v>
      </c>
      <c r="AR51" s="334">
        <v>67.8</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549</v>
      </c>
      <c r="AM52" s="337">
        <v>2035739</v>
      </c>
      <c r="AN52" s="338">
        <v>76713</v>
      </c>
      <c r="AO52" s="339">
        <v>44.5</v>
      </c>
      <c r="AP52" s="340">
        <v>45482</v>
      </c>
      <c r="AQ52" s="341">
        <v>5.5</v>
      </c>
      <c r="AR52" s="342">
        <v>39</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550</v>
      </c>
      <c r="AL53" s="321"/>
      <c r="AM53" s="329">
        <v>1719656</v>
      </c>
      <c r="AN53" s="330">
        <v>65769</v>
      </c>
      <c r="AO53" s="331">
        <v>-65.2</v>
      </c>
      <c r="AP53" s="332">
        <v>85173</v>
      </c>
      <c r="AQ53" s="333">
        <v>-4.3</v>
      </c>
      <c r="AR53" s="334">
        <v>-60.9</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549</v>
      </c>
      <c r="AM54" s="337">
        <v>1132683</v>
      </c>
      <c r="AN54" s="338">
        <v>43320</v>
      </c>
      <c r="AO54" s="339">
        <v>-43.5</v>
      </c>
      <c r="AP54" s="340">
        <v>43913</v>
      </c>
      <c r="AQ54" s="341">
        <v>-3.4</v>
      </c>
      <c r="AR54" s="342">
        <v>-40.1</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551</v>
      </c>
      <c r="AL55" s="321"/>
      <c r="AM55" s="329">
        <v>2389665</v>
      </c>
      <c r="AN55" s="330">
        <v>93328</v>
      </c>
      <c r="AO55" s="331">
        <v>41.9</v>
      </c>
      <c r="AP55" s="332">
        <v>94081</v>
      </c>
      <c r="AQ55" s="333">
        <v>10.5</v>
      </c>
      <c r="AR55" s="334">
        <v>31.4</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549</v>
      </c>
      <c r="AM56" s="337">
        <v>1603362</v>
      </c>
      <c r="AN56" s="338">
        <v>62619</v>
      </c>
      <c r="AO56" s="339">
        <v>44.5</v>
      </c>
      <c r="AP56" s="340">
        <v>48949</v>
      </c>
      <c r="AQ56" s="341">
        <v>11.5</v>
      </c>
      <c r="AR56" s="342">
        <v>33</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552</v>
      </c>
      <c r="AL57" s="321"/>
      <c r="AM57" s="329">
        <v>1790314</v>
      </c>
      <c r="AN57" s="330">
        <v>71407</v>
      </c>
      <c r="AO57" s="331">
        <v>-23.5</v>
      </c>
      <c r="AP57" s="332">
        <v>92632</v>
      </c>
      <c r="AQ57" s="333">
        <v>-1.5</v>
      </c>
      <c r="AR57" s="334">
        <v>-22</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549</v>
      </c>
      <c r="AM58" s="337">
        <v>1136711</v>
      </c>
      <c r="AN58" s="338">
        <v>45338</v>
      </c>
      <c r="AO58" s="339">
        <v>-27.6</v>
      </c>
      <c r="AP58" s="340">
        <v>47978</v>
      </c>
      <c r="AQ58" s="341">
        <v>-2</v>
      </c>
      <c r="AR58" s="342">
        <v>-25.6</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553</v>
      </c>
      <c r="AL59" s="321"/>
      <c r="AM59" s="329">
        <v>2356211</v>
      </c>
      <c r="AN59" s="330">
        <v>96137</v>
      </c>
      <c r="AO59" s="331">
        <v>34.6</v>
      </c>
      <c r="AP59" s="332">
        <v>96469</v>
      </c>
      <c r="AQ59" s="333">
        <v>4.0999999999999996</v>
      </c>
      <c r="AR59" s="334">
        <v>30.5</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549</v>
      </c>
      <c r="AM60" s="337">
        <v>1766457</v>
      </c>
      <c r="AN60" s="338">
        <v>72074</v>
      </c>
      <c r="AO60" s="339">
        <v>59</v>
      </c>
      <c r="AP60" s="340">
        <v>49775</v>
      </c>
      <c r="AQ60" s="341">
        <v>3.7</v>
      </c>
      <c r="AR60" s="342">
        <v>55.3</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554</v>
      </c>
      <c r="AL61" s="343"/>
      <c r="AM61" s="344">
        <v>2654480</v>
      </c>
      <c r="AN61" s="345">
        <v>103136</v>
      </c>
      <c r="AO61" s="346">
        <v>12.5</v>
      </c>
      <c r="AP61" s="347">
        <v>91465</v>
      </c>
      <c r="AQ61" s="348">
        <v>3.1</v>
      </c>
      <c r="AR61" s="334">
        <v>9.4</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549</v>
      </c>
      <c r="AM62" s="337">
        <v>1534990</v>
      </c>
      <c r="AN62" s="338">
        <v>60013</v>
      </c>
      <c r="AO62" s="339">
        <v>15.4</v>
      </c>
      <c r="AP62" s="340">
        <v>47219</v>
      </c>
      <c r="AQ62" s="341">
        <v>3.1</v>
      </c>
      <c r="AR62" s="342">
        <v>12.3</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5JOfjuf9otf/iGdXgCEDREyi+iiO9IvTDGDyd7KrYTqpuMtdlV7NgMHS4OnurE1v1IoEzVafLECixff/p5Tm3g==" saltValue="MUJvfTITmdym2or4AYQrp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3" zoomScale="85" zoomScaleNormal="85"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556</v>
      </c>
    </row>
    <row r="121" spans="125:125" ht="13.5" hidden="1" customHeight="1">
      <c r="DU121" s="255"/>
    </row>
  </sheetData>
  <sheetProtection algorithmName="SHA-512" hashValue="JXS2Xs4SFOfHKCbTou/oFrZ08ejAwLwlTurgLy83/dUloiviOKDHV7YAyAUgHGZX5bIdT3IkKnvWYJThwEE0Nw==" saltValue="oMLbr6I0G/QTZx2EfWLq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6" zoomScale="85" zoomScaleNormal="85"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557</v>
      </c>
    </row>
  </sheetData>
  <sheetProtection algorithmName="SHA-512" hashValue="wUMXOQIc7LHzRIkWUJmy857ro+jYEYJRo8H+J4xc/YxAmtoVgvBq4wJTEtzUUcc6VFfvNLRGIGFZN5B8lRgSVg==" saltValue="lrdDog4+/oMoHkCHBz6Y7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2"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167" t="s">
        <v>3</v>
      </c>
      <c r="D47" s="1167"/>
      <c r="E47" s="1168"/>
      <c r="F47" s="11">
        <v>63.09</v>
      </c>
      <c r="G47" s="12">
        <v>59.94</v>
      </c>
      <c r="H47" s="12">
        <v>57.4</v>
      </c>
      <c r="I47" s="12">
        <v>54.07</v>
      </c>
      <c r="J47" s="13">
        <v>55.05</v>
      </c>
    </row>
    <row r="48" spans="2:10" ht="57.75" customHeight="1">
      <c r="B48" s="14"/>
      <c r="C48" s="1169" t="s">
        <v>4</v>
      </c>
      <c r="D48" s="1169"/>
      <c r="E48" s="1170"/>
      <c r="F48" s="15">
        <v>5.0199999999999996</v>
      </c>
      <c r="G48" s="16">
        <v>4.1500000000000004</v>
      </c>
      <c r="H48" s="16">
        <v>5.49</v>
      </c>
      <c r="I48" s="16">
        <v>6.92</v>
      </c>
      <c r="J48" s="17">
        <v>12.8</v>
      </c>
    </row>
    <row r="49" spans="2:10" ht="57.75" customHeight="1" thickBot="1">
      <c r="B49" s="18"/>
      <c r="C49" s="1171" t="s">
        <v>5</v>
      </c>
      <c r="D49" s="1171"/>
      <c r="E49" s="1172"/>
      <c r="F49" s="19">
        <v>1.68</v>
      </c>
      <c r="G49" s="20" t="s">
        <v>563</v>
      </c>
      <c r="H49" s="20" t="s">
        <v>564</v>
      </c>
      <c r="I49" s="20">
        <v>0.35</v>
      </c>
      <c r="J49" s="21">
        <v>9.6199999999999992</v>
      </c>
    </row>
    <row r="50" spans="2:10"/>
  </sheetData>
  <sheetProtection algorithmName="SHA-512" hashValue="yIpWkW9Q3noCuv8lkPNvE64UL0IPycxoOkjScjQwys1uIIU5VojgzmAFrRZ7dPgdPBzwXgT/P59i4OhuZqh1iw==" saltValue="ZiLbMftKlreeIH1VrrqU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179" t="s">
        <v>565</v>
      </c>
      <c r="D34" s="1179"/>
      <c r="E34" s="1180"/>
      <c r="F34" s="32">
        <v>5.0199999999999996</v>
      </c>
      <c r="G34" s="33">
        <v>4.1399999999999997</v>
      </c>
      <c r="H34" s="33">
        <v>5.49</v>
      </c>
      <c r="I34" s="33">
        <v>6.92</v>
      </c>
      <c r="J34" s="34">
        <v>12.8</v>
      </c>
      <c r="K34" s="22"/>
      <c r="L34" s="22"/>
      <c r="M34" s="22"/>
      <c r="N34" s="22"/>
      <c r="O34" s="22"/>
      <c r="P34" s="22"/>
    </row>
    <row r="35" spans="1:16" ht="39" customHeight="1">
      <c r="A35" s="22"/>
      <c r="B35" s="35"/>
      <c r="C35" s="1173" t="s">
        <v>566</v>
      </c>
      <c r="D35" s="1174"/>
      <c r="E35" s="1175"/>
      <c r="F35" s="36">
        <v>5.23</v>
      </c>
      <c r="G35" s="37">
        <v>5.88</v>
      </c>
      <c r="H35" s="37">
        <v>5.81</v>
      </c>
      <c r="I35" s="37">
        <v>5.6</v>
      </c>
      <c r="J35" s="38">
        <v>5.52</v>
      </c>
      <c r="K35" s="22"/>
      <c r="L35" s="22"/>
      <c r="M35" s="22"/>
      <c r="N35" s="22"/>
      <c r="O35" s="22"/>
      <c r="P35" s="22"/>
    </row>
    <row r="36" spans="1:16" ht="39" customHeight="1">
      <c r="A36" s="22"/>
      <c r="B36" s="35"/>
      <c r="C36" s="1173" t="s">
        <v>567</v>
      </c>
      <c r="D36" s="1174"/>
      <c r="E36" s="1175"/>
      <c r="F36" s="36">
        <v>0.41</v>
      </c>
      <c r="G36" s="37">
        <v>0.6</v>
      </c>
      <c r="H36" s="37">
        <v>0.47</v>
      </c>
      <c r="I36" s="37">
        <v>0.6</v>
      </c>
      <c r="J36" s="38">
        <v>0.7</v>
      </c>
      <c r="K36" s="22"/>
      <c r="L36" s="22"/>
      <c r="M36" s="22"/>
      <c r="N36" s="22"/>
      <c r="O36" s="22"/>
      <c r="P36" s="22"/>
    </row>
    <row r="37" spans="1:16" ht="39" customHeight="1">
      <c r="A37" s="22"/>
      <c r="B37" s="35"/>
      <c r="C37" s="1173" t="s">
        <v>568</v>
      </c>
      <c r="D37" s="1174"/>
      <c r="E37" s="1175"/>
      <c r="F37" s="36">
        <v>0</v>
      </c>
      <c r="G37" s="37">
        <v>0</v>
      </c>
      <c r="H37" s="37">
        <v>0.03</v>
      </c>
      <c r="I37" s="37">
        <v>0.01</v>
      </c>
      <c r="J37" s="38">
        <v>7.0000000000000007E-2</v>
      </c>
      <c r="K37" s="22"/>
      <c r="L37" s="22"/>
      <c r="M37" s="22"/>
      <c r="N37" s="22"/>
      <c r="O37" s="22"/>
      <c r="P37" s="22"/>
    </row>
    <row r="38" spans="1:16" ht="39" customHeight="1">
      <c r="A38" s="22"/>
      <c r="B38" s="35"/>
      <c r="C38" s="1173" t="s">
        <v>569</v>
      </c>
      <c r="D38" s="1174"/>
      <c r="E38" s="1175"/>
      <c r="F38" s="36">
        <v>0.01</v>
      </c>
      <c r="G38" s="37">
        <v>0.01</v>
      </c>
      <c r="H38" s="37">
        <v>0.01</v>
      </c>
      <c r="I38" s="37">
        <v>0</v>
      </c>
      <c r="J38" s="38">
        <v>0.01</v>
      </c>
      <c r="K38" s="22"/>
      <c r="L38" s="22"/>
      <c r="M38" s="22"/>
      <c r="N38" s="22"/>
      <c r="O38" s="22"/>
      <c r="P38" s="22"/>
    </row>
    <row r="39" spans="1:16" ht="39" customHeight="1">
      <c r="A39" s="22"/>
      <c r="B39" s="35"/>
      <c r="C39" s="1173" t="s">
        <v>570</v>
      </c>
      <c r="D39" s="1174"/>
      <c r="E39" s="1175"/>
      <c r="F39" s="36">
        <v>1.51</v>
      </c>
      <c r="G39" s="37">
        <v>0.11</v>
      </c>
      <c r="H39" s="37">
        <v>0.01</v>
      </c>
      <c r="I39" s="37">
        <v>0.02</v>
      </c>
      <c r="J39" s="38">
        <v>0</v>
      </c>
      <c r="K39" s="22"/>
      <c r="L39" s="22"/>
      <c r="M39" s="22"/>
      <c r="N39" s="22"/>
      <c r="O39" s="22"/>
      <c r="P39" s="22"/>
    </row>
    <row r="40" spans="1:16" ht="39" customHeight="1">
      <c r="A40" s="22"/>
      <c r="B40" s="35"/>
      <c r="C40" s="1173" t="s">
        <v>571</v>
      </c>
      <c r="D40" s="1174"/>
      <c r="E40" s="1175"/>
      <c r="F40" s="36">
        <v>0.01</v>
      </c>
      <c r="G40" s="37">
        <v>0.02</v>
      </c>
      <c r="H40" s="37">
        <v>0.02</v>
      </c>
      <c r="I40" s="37">
        <v>0</v>
      </c>
      <c r="J40" s="38">
        <v>0</v>
      </c>
      <c r="K40" s="22"/>
      <c r="L40" s="22"/>
      <c r="M40" s="22"/>
      <c r="N40" s="22"/>
      <c r="O40" s="22"/>
      <c r="P40" s="22"/>
    </row>
    <row r="41" spans="1:16" ht="39" customHeight="1">
      <c r="A41" s="22"/>
      <c r="B41" s="35"/>
      <c r="C41" s="1173"/>
      <c r="D41" s="1174"/>
      <c r="E41" s="1175"/>
      <c r="F41" s="36"/>
      <c r="G41" s="37"/>
      <c r="H41" s="37"/>
      <c r="I41" s="37"/>
      <c r="J41" s="38"/>
      <c r="K41" s="22"/>
      <c r="L41" s="22"/>
      <c r="M41" s="22"/>
      <c r="N41" s="22"/>
      <c r="O41" s="22"/>
      <c r="P41" s="22"/>
    </row>
    <row r="42" spans="1:16" ht="39" customHeight="1">
      <c r="A42" s="22"/>
      <c r="B42" s="39"/>
      <c r="C42" s="1173" t="s">
        <v>572</v>
      </c>
      <c r="D42" s="1174"/>
      <c r="E42" s="1175"/>
      <c r="F42" s="36" t="s">
        <v>516</v>
      </c>
      <c r="G42" s="37" t="s">
        <v>516</v>
      </c>
      <c r="H42" s="37" t="s">
        <v>516</v>
      </c>
      <c r="I42" s="37" t="s">
        <v>516</v>
      </c>
      <c r="J42" s="38" t="s">
        <v>516</v>
      </c>
      <c r="K42" s="22"/>
      <c r="L42" s="22"/>
      <c r="M42" s="22"/>
      <c r="N42" s="22"/>
      <c r="O42" s="22"/>
      <c r="P42" s="22"/>
    </row>
    <row r="43" spans="1:16" ht="39" customHeight="1" thickBot="1">
      <c r="A43" s="22"/>
      <c r="B43" s="40"/>
      <c r="C43" s="1176" t="s">
        <v>573</v>
      </c>
      <c r="D43" s="1177"/>
      <c r="E43" s="1178"/>
      <c r="F43" s="41">
        <v>0</v>
      </c>
      <c r="G43" s="42">
        <v>0</v>
      </c>
      <c r="H43" s="42" t="s">
        <v>516</v>
      </c>
      <c r="I43" s="42" t="s">
        <v>516</v>
      </c>
      <c r="J43" s="43" t="s">
        <v>516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VljlRasvr5v5P4eUtV9YN+BuOduxhchx7OR03pSXSEe6hHkeGA/pjhO2by9CnapwwXUrxN+2Ls9qOMfJ2ZL/4g==" saltValue="+kg0IUraRcm73/TpCCo9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199" t="s">
        <v>11</v>
      </c>
      <c r="C45" s="1200"/>
      <c r="D45" s="58"/>
      <c r="E45" s="1205" t="s">
        <v>12</v>
      </c>
      <c r="F45" s="1205"/>
      <c r="G45" s="1205"/>
      <c r="H45" s="1205"/>
      <c r="I45" s="1205"/>
      <c r="J45" s="1206"/>
      <c r="K45" s="59">
        <v>1619</v>
      </c>
      <c r="L45" s="60">
        <v>1680</v>
      </c>
      <c r="M45" s="60">
        <v>1684</v>
      </c>
      <c r="N45" s="60">
        <v>1857</v>
      </c>
      <c r="O45" s="61">
        <v>1902</v>
      </c>
      <c r="P45" s="48"/>
      <c r="Q45" s="48"/>
      <c r="R45" s="48"/>
      <c r="S45" s="48"/>
      <c r="T45" s="48"/>
      <c r="U45" s="48"/>
    </row>
    <row r="46" spans="1:21" ht="30.75" customHeight="1">
      <c r="A46" s="48"/>
      <c r="B46" s="1201"/>
      <c r="C46" s="1202"/>
      <c r="D46" s="62"/>
      <c r="E46" s="1183" t="s">
        <v>13</v>
      </c>
      <c r="F46" s="1183"/>
      <c r="G46" s="1183"/>
      <c r="H46" s="1183"/>
      <c r="I46" s="1183"/>
      <c r="J46" s="1184"/>
      <c r="K46" s="63" t="s">
        <v>516</v>
      </c>
      <c r="L46" s="64" t="s">
        <v>516</v>
      </c>
      <c r="M46" s="64" t="s">
        <v>516</v>
      </c>
      <c r="N46" s="64" t="s">
        <v>516</v>
      </c>
      <c r="O46" s="65" t="s">
        <v>516</v>
      </c>
      <c r="P46" s="48"/>
      <c r="Q46" s="48"/>
      <c r="R46" s="48"/>
      <c r="S46" s="48"/>
      <c r="T46" s="48"/>
      <c r="U46" s="48"/>
    </row>
    <row r="47" spans="1:21" ht="30.75" customHeight="1">
      <c r="A47" s="48"/>
      <c r="B47" s="1201"/>
      <c r="C47" s="1202"/>
      <c r="D47" s="62"/>
      <c r="E47" s="1183" t="s">
        <v>14</v>
      </c>
      <c r="F47" s="1183"/>
      <c r="G47" s="1183"/>
      <c r="H47" s="1183"/>
      <c r="I47" s="1183"/>
      <c r="J47" s="1184"/>
      <c r="K47" s="63" t="s">
        <v>516</v>
      </c>
      <c r="L47" s="64" t="s">
        <v>516</v>
      </c>
      <c r="M47" s="64" t="s">
        <v>516</v>
      </c>
      <c r="N47" s="64" t="s">
        <v>516</v>
      </c>
      <c r="O47" s="65" t="s">
        <v>516</v>
      </c>
      <c r="P47" s="48"/>
      <c r="Q47" s="48"/>
      <c r="R47" s="48"/>
      <c r="S47" s="48"/>
      <c r="T47" s="48"/>
      <c r="U47" s="48"/>
    </row>
    <row r="48" spans="1:21" ht="30.75" customHeight="1">
      <c r="A48" s="48"/>
      <c r="B48" s="1201"/>
      <c r="C48" s="1202"/>
      <c r="D48" s="62"/>
      <c r="E48" s="1183" t="s">
        <v>15</v>
      </c>
      <c r="F48" s="1183"/>
      <c r="G48" s="1183"/>
      <c r="H48" s="1183"/>
      <c r="I48" s="1183"/>
      <c r="J48" s="1184"/>
      <c r="K48" s="63">
        <v>138</v>
      </c>
      <c r="L48" s="64">
        <v>139</v>
      </c>
      <c r="M48" s="64">
        <v>146</v>
      </c>
      <c r="N48" s="64">
        <v>144</v>
      </c>
      <c r="O48" s="65">
        <v>123</v>
      </c>
      <c r="P48" s="48"/>
      <c r="Q48" s="48"/>
      <c r="R48" s="48"/>
      <c r="S48" s="48"/>
      <c r="T48" s="48"/>
      <c r="U48" s="48"/>
    </row>
    <row r="49" spans="1:21" ht="30.75" customHeight="1">
      <c r="A49" s="48"/>
      <c r="B49" s="1201"/>
      <c r="C49" s="1202"/>
      <c r="D49" s="62"/>
      <c r="E49" s="1183" t="s">
        <v>16</v>
      </c>
      <c r="F49" s="1183"/>
      <c r="G49" s="1183"/>
      <c r="H49" s="1183"/>
      <c r="I49" s="1183"/>
      <c r="J49" s="1184"/>
      <c r="K49" s="63">
        <v>116</v>
      </c>
      <c r="L49" s="64" t="s">
        <v>516</v>
      </c>
      <c r="M49" s="64">
        <v>7</v>
      </c>
      <c r="N49" s="64">
        <v>12</v>
      </c>
      <c r="O49" s="65">
        <v>12</v>
      </c>
      <c r="P49" s="48"/>
      <c r="Q49" s="48"/>
      <c r="R49" s="48"/>
      <c r="S49" s="48"/>
      <c r="T49" s="48"/>
      <c r="U49" s="48"/>
    </row>
    <row r="50" spans="1:21" ht="30.75" customHeight="1">
      <c r="A50" s="48"/>
      <c r="B50" s="1201"/>
      <c r="C50" s="1202"/>
      <c r="D50" s="62"/>
      <c r="E50" s="1183" t="s">
        <v>17</v>
      </c>
      <c r="F50" s="1183"/>
      <c r="G50" s="1183"/>
      <c r="H50" s="1183"/>
      <c r="I50" s="1183"/>
      <c r="J50" s="1184"/>
      <c r="K50" s="63">
        <v>117</v>
      </c>
      <c r="L50" s="64">
        <v>95</v>
      </c>
      <c r="M50" s="64">
        <v>68</v>
      </c>
      <c r="N50" s="64">
        <v>52</v>
      </c>
      <c r="O50" s="65">
        <v>38</v>
      </c>
      <c r="P50" s="48"/>
      <c r="Q50" s="48"/>
      <c r="R50" s="48"/>
      <c r="S50" s="48"/>
      <c r="T50" s="48"/>
      <c r="U50" s="48"/>
    </row>
    <row r="51" spans="1:21" ht="30.75" customHeight="1">
      <c r="A51" s="48"/>
      <c r="B51" s="1203"/>
      <c r="C51" s="1204"/>
      <c r="D51" s="66"/>
      <c r="E51" s="1183" t="s">
        <v>18</v>
      </c>
      <c r="F51" s="1183"/>
      <c r="G51" s="1183"/>
      <c r="H51" s="1183"/>
      <c r="I51" s="1183"/>
      <c r="J51" s="1184"/>
      <c r="K51" s="63">
        <v>0</v>
      </c>
      <c r="L51" s="64">
        <v>0</v>
      </c>
      <c r="M51" s="64">
        <v>0</v>
      </c>
      <c r="N51" s="64">
        <v>0</v>
      </c>
      <c r="O51" s="65">
        <v>0</v>
      </c>
      <c r="P51" s="48"/>
      <c r="Q51" s="48"/>
      <c r="R51" s="48"/>
      <c r="S51" s="48"/>
      <c r="T51" s="48"/>
      <c r="U51" s="48"/>
    </row>
    <row r="52" spans="1:21" ht="30.75" customHeight="1">
      <c r="A52" s="48"/>
      <c r="B52" s="1181" t="s">
        <v>19</v>
      </c>
      <c r="C52" s="1182"/>
      <c r="D52" s="66"/>
      <c r="E52" s="1183" t="s">
        <v>20</v>
      </c>
      <c r="F52" s="1183"/>
      <c r="G52" s="1183"/>
      <c r="H52" s="1183"/>
      <c r="I52" s="1183"/>
      <c r="J52" s="1184"/>
      <c r="K52" s="63">
        <v>1292</v>
      </c>
      <c r="L52" s="64">
        <v>1248</v>
      </c>
      <c r="M52" s="64">
        <v>1260</v>
      </c>
      <c r="N52" s="64">
        <v>1368</v>
      </c>
      <c r="O52" s="65">
        <v>1368</v>
      </c>
      <c r="P52" s="48"/>
      <c r="Q52" s="48"/>
      <c r="R52" s="48"/>
      <c r="S52" s="48"/>
      <c r="T52" s="48"/>
      <c r="U52" s="48"/>
    </row>
    <row r="53" spans="1:21" ht="30.75" customHeight="1" thickBot="1">
      <c r="A53" s="48"/>
      <c r="B53" s="1185" t="s">
        <v>21</v>
      </c>
      <c r="C53" s="1186"/>
      <c r="D53" s="67"/>
      <c r="E53" s="1187" t="s">
        <v>22</v>
      </c>
      <c r="F53" s="1187"/>
      <c r="G53" s="1187"/>
      <c r="H53" s="1187"/>
      <c r="I53" s="1187"/>
      <c r="J53" s="1188"/>
      <c r="K53" s="68">
        <v>698</v>
      </c>
      <c r="L53" s="69">
        <v>666</v>
      </c>
      <c r="M53" s="69">
        <v>645</v>
      </c>
      <c r="N53" s="69">
        <v>697</v>
      </c>
      <c r="O53" s="70">
        <v>707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c r="B57" s="1189" t="s">
        <v>25</v>
      </c>
      <c r="C57" s="1190"/>
      <c r="D57" s="1193" t="s">
        <v>26</v>
      </c>
      <c r="E57" s="1194"/>
      <c r="F57" s="1194"/>
      <c r="G57" s="1194"/>
      <c r="H57" s="1194"/>
      <c r="I57" s="1194"/>
      <c r="J57" s="1195"/>
      <c r="K57" s="83" t="s">
        <v>516</v>
      </c>
      <c r="L57" s="84" t="s">
        <v>516</v>
      </c>
      <c r="M57" s="84" t="s">
        <v>516</v>
      </c>
      <c r="N57" s="84" t="s">
        <v>516</v>
      </c>
      <c r="O57" s="85" t="s">
        <v>516</v>
      </c>
    </row>
    <row r="58" spans="1:21" ht="31.5" customHeight="1" thickBot="1">
      <c r="B58" s="1191"/>
      <c r="C58" s="1192"/>
      <c r="D58" s="1196" t="s">
        <v>27</v>
      </c>
      <c r="E58" s="1197"/>
      <c r="F58" s="1197"/>
      <c r="G58" s="1197"/>
      <c r="H58" s="1197"/>
      <c r="I58" s="1197"/>
      <c r="J58" s="1198"/>
      <c r="K58" s="86" t="s">
        <v>516</v>
      </c>
      <c r="L58" s="87" t="s">
        <v>516</v>
      </c>
      <c r="M58" s="87" t="s">
        <v>516</v>
      </c>
      <c r="N58" s="87" t="s">
        <v>516</v>
      </c>
      <c r="O58" s="88" t="s">
        <v>516</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77DwqsVJUmjlUAcU8679lz8fKUBV1ZUd/RjQWPFkV3u5Tuy1klO27mHuSrF+LDPFi93JdxxhCdr+OjjgwJ14Q==" saltValue="NaStzdzv/bemc6CM4FKtg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G43" zoomScale="85" zoomScaleNormal="8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558</v>
      </c>
      <c r="J40" s="100" t="s">
        <v>559</v>
      </c>
      <c r="K40" s="100" t="s">
        <v>560</v>
      </c>
      <c r="L40" s="100" t="s">
        <v>561</v>
      </c>
      <c r="M40" s="101" t="s">
        <v>562</v>
      </c>
    </row>
    <row r="41" spans="2:13" ht="27.75" customHeight="1">
      <c r="B41" s="1219" t="s">
        <v>30</v>
      </c>
      <c r="C41" s="1220"/>
      <c r="D41" s="102"/>
      <c r="E41" s="1221" t="s">
        <v>31</v>
      </c>
      <c r="F41" s="1221"/>
      <c r="G41" s="1221"/>
      <c r="H41" s="1222"/>
      <c r="I41" s="351">
        <v>16635</v>
      </c>
      <c r="J41" s="352">
        <v>16199</v>
      </c>
      <c r="K41" s="352">
        <v>16116</v>
      </c>
      <c r="L41" s="352">
        <v>15319</v>
      </c>
      <c r="M41" s="353">
        <v>14970</v>
      </c>
    </row>
    <row r="42" spans="2:13" ht="27.75" customHeight="1">
      <c r="B42" s="1209"/>
      <c r="C42" s="1210"/>
      <c r="D42" s="103"/>
      <c r="E42" s="1213" t="s">
        <v>32</v>
      </c>
      <c r="F42" s="1213"/>
      <c r="G42" s="1213"/>
      <c r="H42" s="1214"/>
      <c r="I42" s="354">
        <v>8</v>
      </c>
      <c r="J42" s="355">
        <v>6</v>
      </c>
      <c r="K42" s="355">
        <v>4</v>
      </c>
      <c r="L42" s="355">
        <v>1</v>
      </c>
      <c r="M42" s="356">
        <v>1</v>
      </c>
    </row>
    <row r="43" spans="2:13" ht="27.75" customHeight="1">
      <c r="B43" s="1209"/>
      <c r="C43" s="1210"/>
      <c r="D43" s="103"/>
      <c r="E43" s="1213" t="s">
        <v>33</v>
      </c>
      <c r="F43" s="1213"/>
      <c r="G43" s="1213"/>
      <c r="H43" s="1214"/>
      <c r="I43" s="354">
        <v>1169</v>
      </c>
      <c r="J43" s="355">
        <v>1154</v>
      </c>
      <c r="K43" s="355">
        <v>1013</v>
      </c>
      <c r="L43" s="355">
        <v>951</v>
      </c>
      <c r="M43" s="356">
        <v>845</v>
      </c>
    </row>
    <row r="44" spans="2:13" ht="27.75" customHeight="1">
      <c r="B44" s="1209"/>
      <c r="C44" s="1210"/>
      <c r="D44" s="103"/>
      <c r="E44" s="1213" t="s">
        <v>34</v>
      </c>
      <c r="F44" s="1213"/>
      <c r="G44" s="1213"/>
      <c r="H44" s="1214"/>
      <c r="I44" s="354" t="s">
        <v>516</v>
      </c>
      <c r="J44" s="355">
        <v>19</v>
      </c>
      <c r="K44" s="355">
        <v>50</v>
      </c>
      <c r="L44" s="355">
        <v>38</v>
      </c>
      <c r="M44" s="356">
        <v>26</v>
      </c>
    </row>
    <row r="45" spans="2:13" ht="27.75" customHeight="1">
      <c r="B45" s="1209"/>
      <c r="C45" s="1210"/>
      <c r="D45" s="103"/>
      <c r="E45" s="1213" t="s">
        <v>35</v>
      </c>
      <c r="F45" s="1213"/>
      <c r="G45" s="1213"/>
      <c r="H45" s="1214"/>
      <c r="I45" s="354">
        <v>1642</v>
      </c>
      <c r="J45" s="355">
        <v>1557</v>
      </c>
      <c r="K45" s="355">
        <v>1537</v>
      </c>
      <c r="L45" s="355">
        <v>1548</v>
      </c>
      <c r="M45" s="356">
        <v>1493</v>
      </c>
    </row>
    <row r="46" spans="2:13" ht="27.75" customHeight="1">
      <c r="B46" s="1209"/>
      <c r="C46" s="1210"/>
      <c r="D46" s="104"/>
      <c r="E46" s="1213" t="s">
        <v>36</v>
      </c>
      <c r="F46" s="1213"/>
      <c r="G46" s="1213"/>
      <c r="H46" s="1214"/>
      <c r="I46" s="354" t="s">
        <v>516</v>
      </c>
      <c r="J46" s="355" t="s">
        <v>516</v>
      </c>
      <c r="K46" s="355" t="s">
        <v>516</v>
      </c>
      <c r="L46" s="355" t="s">
        <v>516</v>
      </c>
      <c r="M46" s="356" t="s">
        <v>516</v>
      </c>
    </row>
    <row r="47" spans="2:13" ht="27.75" customHeight="1">
      <c r="B47" s="1209"/>
      <c r="C47" s="1210"/>
      <c r="D47" s="105"/>
      <c r="E47" s="1223" t="s">
        <v>37</v>
      </c>
      <c r="F47" s="1224"/>
      <c r="G47" s="1224"/>
      <c r="H47" s="1225"/>
      <c r="I47" s="354" t="s">
        <v>516</v>
      </c>
      <c r="J47" s="355" t="s">
        <v>516</v>
      </c>
      <c r="K47" s="355" t="s">
        <v>516</v>
      </c>
      <c r="L47" s="355" t="s">
        <v>516</v>
      </c>
      <c r="M47" s="356" t="s">
        <v>516</v>
      </c>
    </row>
    <row r="48" spans="2:13" ht="27.75" customHeight="1">
      <c r="B48" s="1209"/>
      <c r="C48" s="1210"/>
      <c r="D48" s="103"/>
      <c r="E48" s="1213" t="s">
        <v>38</v>
      </c>
      <c r="F48" s="1213"/>
      <c r="G48" s="1213"/>
      <c r="H48" s="1214"/>
      <c r="I48" s="354" t="s">
        <v>516</v>
      </c>
      <c r="J48" s="355" t="s">
        <v>516</v>
      </c>
      <c r="K48" s="355" t="s">
        <v>516</v>
      </c>
      <c r="L48" s="355" t="s">
        <v>516</v>
      </c>
      <c r="M48" s="356" t="s">
        <v>516</v>
      </c>
    </row>
    <row r="49" spans="2:13" ht="27.75" customHeight="1">
      <c r="B49" s="1211"/>
      <c r="C49" s="1212"/>
      <c r="D49" s="103"/>
      <c r="E49" s="1213" t="s">
        <v>39</v>
      </c>
      <c r="F49" s="1213"/>
      <c r="G49" s="1213"/>
      <c r="H49" s="1214"/>
      <c r="I49" s="354" t="s">
        <v>516</v>
      </c>
      <c r="J49" s="355" t="s">
        <v>516</v>
      </c>
      <c r="K49" s="355" t="s">
        <v>516</v>
      </c>
      <c r="L49" s="355" t="s">
        <v>516</v>
      </c>
      <c r="M49" s="356" t="s">
        <v>516</v>
      </c>
    </row>
    <row r="50" spans="2:13" ht="27.75" customHeight="1">
      <c r="B50" s="1207" t="s">
        <v>40</v>
      </c>
      <c r="C50" s="1208"/>
      <c r="D50" s="106"/>
      <c r="E50" s="1213" t="s">
        <v>41</v>
      </c>
      <c r="F50" s="1213"/>
      <c r="G50" s="1213"/>
      <c r="H50" s="1214"/>
      <c r="I50" s="354">
        <v>9238</v>
      </c>
      <c r="J50" s="355">
        <v>9252</v>
      </c>
      <c r="K50" s="355">
        <v>9183</v>
      </c>
      <c r="L50" s="355">
        <v>8837</v>
      </c>
      <c r="M50" s="356">
        <v>9895</v>
      </c>
    </row>
    <row r="51" spans="2:13" ht="27.75" customHeight="1">
      <c r="B51" s="1209"/>
      <c r="C51" s="1210"/>
      <c r="D51" s="103"/>
      <c r="E51" s="1213" t="s">
        <v>42</v>
      </c>
      <c r="F51" s="1213"/>
      <c r="G51" s="1213"/>
      <c r="H51" s="1214"/>
      <c r="I51" s="354">
        <v>400</v>
      </c>
      <c r="J51" s="355">
        <v>259</v>
      </c>
      <c r="K51" s="355">
        <v>158</v>
      </c>
      <c r="L51" s="355">
        <v>132</v>
      </c>
      <c r="M51" s="356">
        <v>93</v>
      </c>
    </row>
    <row r="52" spans="2:13" ht="27.75" customHeight="1">
      <c r="B52" s="1211"/>
      <c r="C52" s="1212"/>
      <c r="D52" s="103"/>
      <c r="E52" s="1213" t="s">
        <v>43</v>
      </c>
      <c r="F52" s="1213"/>
      <c r="G52" s="1213"/>
      <c r="H52" s="1214"/>
      <c r="I52" s="354">
        <v>12131</v>
      </c>
      <c r="J52" s="355">
        <v>12925</v>
      </c>
      <c r="K52" s="355">
        <v>12713</v>
      </c>
      <c r="L52" s="355">
        <v>12218</v>
      </c>
      <c r="M52" s="356">
        <v>11758</v>
      </c>
    </row>
    <row r="53" spans="2:13" ht="27.75" customHeight="1" thickBot="1">
      <c r="B53" s="1215" t="s">
        <v>44</v>
      </c>
      <c r="C53" s="1216"/>
      <c r="D53" s="107"/>
      <c r="E53" s="1217" t="s">
        <v>45</v>
      </c>
      <c r="F53" s="1217"/>
      <c r="G53" s="1217"/>
      <c r="H53" s="1218"/>
      <c r="I53" s="357">
        <v>-2314</v>
      </c>
      <c r="J53" s="358">
        <v>-3501</v>
      </c>
      <c r="K53" s="358">
        <v>-3335</v>
      </c>
      <c r="L53" s="358">
        <v>-3330</v>
      </c>
      <c r="M53" s="359">
        <v>-4412</v>
      </c>
    </row>
    <row r="54" spans="2:13" ht="27.75" customHeight="1">
      <c r="B54" s="108" t="s">
        <v>46</v>
      </c>
      <c r="C54" s="109"/>
      <c r="D54" s="109"/>
      <c r="E54" s="110"/>
      <c r="F54" s="110"/>
      <c r="G54" s="110"/>
      <c r="H54" s="110"/>
      <c r="I54" s="111"/>
      <c r="J54" s="111"/>
      <c r="K54" s="111"/>
      <c r="L54" s="111"/>
      <c r="M54" s="111"/>
    </row>
    <row r="55" spans="2:13"/>
  </sheetData>
  <sheetProtection algorithmName="SHA-512" hashValue="eAye6ZRxk/kDTRub1WryG7s0aibcjOkcMvq6hjqJYeV8EbnNo9FYyUCFP93xP9eX6p0uRvpKOOvrhI5K0i6tTA==" saltValue="vv/bM5vuLdeuRPtb2e/Xz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9"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560</v>
      </c>
      <c r="G54" s="116" t="s">
        <v>561</v>
      </c>
      <c r="H54" s="117" t="s">
        <v>562</v>
      </c>
    </row>
    <row r="55" spans="2:8" ht="52.5" customHeight="1">
      <c r="B55" s="118"/>
      <c r="C55" s="1231" t="s">
        <v>48</v>
      </c>
      <c r="D55" s="1231"/>
      <c r="E55" s="1232"/>
      <c r="F55" s="119">
        <v>5200</v>
      </c>
      <c r="G55" s="119">
        <v>5079</v>
      </c>
      <c r="H55" s="120">
        <v>5416</v>
      </c>
    </row>
    <row r="56" spans="2:8" ht="52.5" customHeight="1">
      <c r="B56" s="121"/>
      <c r="C56" s="1233" t="s">
        <v>49</v>
      </c>
      <c r="D56" s="1233"/>
      <c r="E56" s="1234"/>
      <c r="F56" s="122">
        <v>1015</v>
      </c>
      <c r="G56" s="122">
        <v>1089</v>
      </c>
      <c r="H56" s="123">
        <v>1116</v>
      </c>
    </row>
    <row r="57" spans="2:8" ht="53.25" customHeight="1">
      <c r="B57" s="121"/>
      <c r="C57" s="1235" t="s">
        <v>50</v>
      </c>
      <c r="D57" s="1235"/>
      <c r="E57" s="1236"/>
      <c r="F57" s="124">
        <v>1949</v>
      </c>
      <c r="G57" s="124">
        <v>1682</v>
      </c>
      <c r="H57" s="125">
        <v>2311</v>
      </c>
    </row>
    <row r="58" spans="2:8" ht="45.75" customHeight="1">
      <c r="B58" s="126"/>
      <c r="C58" s="1226" t="s">
        <v>591</v>
      </c>
      <c r="D58" s="1227"/>
      <c r="E58" s="1228"/>
      <c r="F58" s="127">
        <v>1580</v>
      </c>
      <c r="G58" s="127">
        <v>1354</v>
      </c>
      <c r="H58" s="128">
        <v>1777</v>
      </c>
    </row>
    <row r="59" spans="2:8" ht="45.75" customHeight="1">
      <c r="B59" s="126"/>
      <c r="C59" s="1237" t="s">
        <v>592</v>
      </c>
      <c r="D59" s="1238"/>
      <c r="E59" s="1239"/>
      <c r="F59" s="127" t="s">
        <v>596</v>
      </c>
      <c r="G59" s="127" t="s">
        <v>596</v>
      </c>
      <c r="H59" s="128">
        <v>155</v>
      </c>
    </row>
    <row r="60" spans="2:8" ht="45.75" customHeight="1">
      <c r="B60" s="126"/>
      <c r="C60" s="1226" t="s">
        <v>593</v>
      </c>
      <c r="D60" s="1227"/>
      <c r="E60" s="1228"/>
      <c r="F60" s="127">
        <v>139</v>
      </c>
      <c r="G60" s="127">
        <v>137</v>
      </c>
      <c r="H60" s="128">
        <v>134</v>
      </c>
    </row>
    <row r="61" spans="2:8" ht="45.75" customHeight="1">
      <c r="B61" s="126"/>
      <c r="C61" s="1226" t="s">
        <v>594</v>
      </c>
      <c r="D61" s="1227"/>
      <c r="E61" s="1228"/>
      <c r="F61" s="127">
        <v>10</v>
      </c>
      <c r="G61" s="127">
        <v>43</v>
      </c>
      <c r="H61" s="128">
        <v>72</v>
      </c>
    </row>
    <row r="62" spans="2:8" ht="45.75" customHeight="1" thickBot="1">
      <c r="B62" s="129"/>
      <c r="C62" s="1226" t="s">
        <v>595</v>
      </c>
      <c r="D62" s="1227"/>
      <c r="E62" s="1228"/>
      <c r="F62" s="130">
        <v>56</v>
      </c>
      <c r="G62" s="130">
        <v>61</v>
      </c>
      <c r="H62" s="131">
        <v>67</v>
      </c>
    </row>
    <row r="63" spans="2:8" ht="52.5" customHeight="1" thickBot="1">
      <c r="B63" s="132"/>
      <c r="C63" s="1229" t="s">
        <v>51</v>
      </c>
      <c r="D63" s="1229"/>
      <c r="E63" s="1230"/>
      <c r="F63" s="133">
        <v>8164</v>
      </c>
      <c r="G63" s="133">
        <v>7850</v>
      </c>
      <c r="H63" s="134">
        <v>8843</v>
      </c>
    </row>
    <row r="64" spans="2:8"/>
  </sheetData>
  <sheetProtection algorithmName="SHA-512" hashValue="hL74o7zwmi7osJy2G0BUynKnoGduzUvNHfJWSe2mr03Qehtlav3H27tpVLzJAVIutvJTZqx+Fte1r0YKSt1JUg==" saltValue="gNiXF2mjqYyvzr4690G50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555</v>
      </c>
      <c r="G2" s="148"/>
      <c r="H2" s="149"/>
    </row>
    <row r="3" spans="1:8">
      <c r="A3" s="145" t="s">
        <v>548</v>
      </c>
      <c r="B3" s="150"/>
      <c r="C3" s="151"/>
      <c r="D3" s="152">
        <v>189040</v>
      </c>
      <c r="E3" s="153"/>
      <c r="F3" s="154">
        <v>88968</v>
      </c>
      <c r="G3" s="155"/>
      <c r="H3" s="156"/>
    </row>
    <row r="4" spans="1:8">
      <c r="A4" s="157"/>
      <c r="B4" s="158"/>
      <c r="C4" s="159"/>
      <c r="D4" s="160">
        <v>76713</v>
      </c>
      <c r="E4" s="161"/>
      <c r="F4" s="162">
        <v>45482</v>
      </c>
      <c r="G4" s="163"/>
      <c r="H4" s="164"/>
    </row>
    <row r="5" spans="1:8">
      <c r="A5" s="145" t="s">
        <v>550</v>
      </c>
      <c r="B5" s="150"/>
      <c r="C5" s="151"/>
      <c r="D5" s="152">
        <v>65769</v>
      </c>
      <c r="E5" s="153"/>
      <c r="F5" s="154">
        <v>85173</v>
      </c>
      <c r="G5" s="155"/>
      <c r="H5" s="156"/>
    </row>
    <row r="6" spans="1:8">
      <c r="A6" s="157"/>
      <c r="B6" s="158"/>
      <c r="C6" s="159"/>
      <c r="D6" s="160">
        <v>43320</v>
      </c>
      <c r="E6" s="161"/>
      <c r="F6" s="162">
        <v>43913</v>
      </c>
      <c r="G6" s="163"/>
      <c r="H6" s="164"/>
    </row>
    <row r="7" spans="1:8">
      <c r="A7" s="145" t="s">
        <v>551</v>
      </c>
      <c r="B7" s="150"/>
      <c r="C7" s="151"/>
      <c r="D7" s="152">
        <v>93328</v>
      </c>
      <c r="E7" s="153"/>
      <c r="F7" s="154">
        <v>94081</v>
      </c>
      <c r="G7" s="155"/>
      <c r="H7" s="156"/>
    </row>
    <row r="8" spans="1:8">
      <c r="A8" s="157"/>
      <c r="B8" s="158"/>
      <c r="C8" s="159"/>
      <c r="D8" s="160">
        <v>62619</v>
      </c>
      <c r="E8" s="161"/>
      <c r="F8" s="162">
        <v>48949</v>
      </c>
      <c r="G8" s="163"/>
      <c r="H8" s="164"/>
    </row>
    <row r="9" spans="1:8">
      <c r="A9" s="145" t="s">
        <v>552</v>
      </c>
      <c r="B9" s="150"/>
      <c r="C9" s="151"/>
      <c r="D9" s="152">
        <v>71407</v>
      </c>
      <c r="E9" s="153"/>
      <c r="F9" s="154">
        <v>92632</v>
      </c>
      <c r="G9" s="155"/>
      <c r="H9" s="156"/>
    </row>
    <row r="10" spans="1:8">
      <c r="A10" s="157"/>
      <c r="B10" s="158"/>
      <c r="C10" s="159"/>
      <c r="D10" s="160">
        <v>45338</v>
      </c>
      <c r="E10" s="161"/>
      <c r="F10" s="162">
        <v>47978</v>
      </c>
      <c r="G10" s="163"/>
      <c r="H10" s="164"/>
    </row>
    <row r="11" spans="1:8">
      <c r="A11" s="145" t="s">
        <v>553</v>
      </c>
      <c r="B11" s="150"/>
      <c r="C11" s="151"/>
      <c r="D11" s="152">
        <v>96137</v>
      </c>
      <c r="E11" s="153"/>
      <c r="F11" s="154">
        <v>96469</v>
      </c>
      <c r="G11" s="155"/>
      <c r="H11" s="156"/>
    </row>
    <row r="12" spans="1:8">
      <c r="A12" s="157"/>
      <c r="B12" s="158"/>
      <c r="C12" s="165"/>
      <c r="D12" s="160">
        <v>72074</v>
      </c>
      <c r="E12" s="161"/>
      <c r="F12" s="162">
        <v>49775</v>
      </c>
      <c r="G12" s="163"/>
      <c r="H12" s="164"/>
    </row>
    <row r="13" spans="1:8">
      <c r="A13" s="145"/>
      <c r="B13" s="150"/>
      <c r="C13" s="166"/>
      <c r="D13" s="167">
        <v>103136</v>
      </c>
      <c r="E13" s="168"/>
      <c r="F13" s="169">
        <v>91465</v>
      </c>
      <c r="G13" s="170"/>
      <c r="H13" s="156"/>
    </row>
    <row r="14" spans="1:8">
      <c r="A14" s="157"/>
      <c r="B14" s="158"/>
      <c r="C14" s="159"/>
      <c r="D14" s="160">
        <v>60013</v>
      </c>
      <c r="E14" s="161"/>
      <c r="F14" s="162">
        <v>47219</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5.0199999999999996</v>
      </c>
      <c r="C19" s="171">
        <f>ROUND(VALUE(SUBSTITUTE(実質収支比率等に係る経年分析!G$48,"▲","-")),2)</f>
        <v>4.1500000000000004</v>
      </c>
      <c r="D19" s="171">
        <f>ROUND(VALUE(SUBSTITUTE(実質収支比率等に係る経年分析!H$48,"▲","-")),2)</f>
        <v>5.49</v>
      </c>
      <c r="E19" s="171">
        <f>ROUND(VALUE(SUBSTITUTE(実質収支比率等に係る経年分析!I$48,"▲","-")),2)</f>
        <v>6.92</v>
      </c>
      <c r="F19" s="171">
        <f>ROUND(VALUE(SUBSTITUTE(実質収支比率等に係る経年分析!J$48,"▲","-")),2)</f>
        <v>12.8</v>
      </c>
    </row>
    <row r="20" spans="1:11">
      <c r="A20" s="171" t="s">
        <v>55</v>
      </c>
      <c r="B20" s="171">
        <f>ROUND(VALUE(SUBSTITUTE(実質収支比率等に係る経年分析!F$47,"▲","-")),2)</f>
        <v>63.09</v>
      </c>
      <c r="C20" s="171">
        <f>ROUND(VALUE(SUBSTITUTE(実質収支比率等に係る経年分析!G$47,"▲","-")),2)</f>
        <v>59.94</v>
      </c>
      <c r="D20" s="171">
        <f>ROUND(VALUE(SUBSTITUTE(実質収支比率等に係る経年分析!H$47,"▲","-")),2)</f>
        <v>57.4</v>
      </c>
      <c r="E20" s="171">
        <f>ROUND(VALUE(SUBSTITUTE(実質収支比率等に係る経年分析!I$47,"▲","-")),2)</f>
        <v>54.07</v>
      </c>
      <c r="F20" s="171">
        <f>ROUND(VALUE(SUBSTITUTE(実質収支比率等に係る経年分析!J$47,"▲","-")),2)</f>
        <v>55.05</v>
      </c>
    </row>
    <row r="21" spans="1:11">
      <c r="A21" s="171" t="s">
        <v>56</v>
      </c>
      <c r="B21" s="171">
        <f>IF(ISNUMBER(VALUE(SUBSTITUTE(実質収支比率等に係る経年分析!F$49,"▲","-"))),ROUND(VALUE(SUBSTITUTE(実質収支比率等に係る経年分析!F$49,"▲","-")),2),NA())</f>
        <v>1.68</v>
      </c>
      <c r="C21" s="171">
        <f>IF(ISNUMBER(VALUE(SUBSTITUTE(実質収支比率等に係る経年分析!G$49,"▲","-"))),ROUND(VALUE(SUBSTITUTE(実質収支比率等に係る経年分析!G$49,"▲","-")),2),NA())</f>
        <v>-5.21</v>
      </c>
      <c r="D21" s="171">
        <f>IF(ISNUMBER(VALUE(SUBSTITUTE(実質収支比率等に係る経年分析!H$49,"▲","-"))),ROUND(VALUE(SUBSTITUTE(実質収支比率等に係る経年分析!H$49,"▲","-")),2),NA())</f>
        <v>-1.78</v>
      </c>
      <c r="E21" s="171">
        <f>IF(ISNUMBER(VALUE(SUBSTITUTE(実質収支比率等に係る経年分析!I$49,"▲","-"))),ROUND(VALUE(SUBSTITUTE(実質収支比率等に係る経年分析!I$49,"▲","-")),2),NA())</f>
        <v>0.35</v>
      </c>
      <c r="F21" s="171">
        <f>IF(ISNUMBER(VALUE(SUBSTITUTE(実質収支比率等に係る経年分析!J$49,"▲","-"))),ROUND(VALUE(SUBSTITUTE(実質収支比率等に係る経年分析!J$49,"▲","-")),2),NA())</f>
        <v>9.6199999999999992</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str">
        <f>IF(連結実質赤字比率に係る赤字・黒字の構成分析!C$40="",NA(),連結実質赤字比率に係る赤字・黒字の構成分析!C$40)</f>
        <v>伊佐市介護サービス事業特別会計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c r="A31" s="172" t="str">
        <f>IF(連結実質赤字比率に係る赤字・黒字の構成分析!C$39="",NA(),連結実質赤字比率に係る赤字・黒字の構成分析!C$39)</f>
        <v>伊佐市国民健康保険事業特別会計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1.51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c r="A32" s="172" t="str">
        <f>IF(連結実質赤字比率に係る赤字・黒字の構成分析!C$38="",NA(),連結実質赤字比率に係る赤字・黒字の構成分析!C$38)</f>
        <v>伊佐市後期高齢者医療特別会計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0.01</v>
      </c>
    </row>
    <row r="33" spans="1:16">
      <c r="A33" s="172" t="str">
        <f>IF(連結実質赤字比率に係る赤字・黒字の構成分析!C$37="",NA(),連結実質赤字比率に係る赤字・黒字の構成分析!C$37)</f>
        <v>伊佐市農業集落排水事業特別会計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7.0000000000000007E-2</v>
      </c>
    </row>
    <row r="34" spans="1:16">
      <c r="A34" s="172" t="str">
        <f>IF(連結実質赤字比率に係る赤字・黒字の構成分析!C$36="",NA(),連結実質赤字比率に係る赤字・黒字の構成分析!C$36)</f>
        <v>伊佐市介護保険事業特別会計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0.41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0.47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0.7</v>
      </c>
    </row>
    <row r="35" spans="1:16">
      <c r="A35" s="172" t="str">
        <f>IF(連結実質赤字比率に係る赤字・黒字の構成分析!C$35="",NA(),連結実質赤字比率に係る赤字・黒字の構成分析!C$35)</f>
        <v>伊佐市水道事業会計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5.23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5.88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5.81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5.52</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5.0199999999999996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4.1399999999999997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5.49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6.92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12.8</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1292</v>
      </c>
      <c r="E42" s="173"/>
      <c r="F42" s="173"/>
      <c r="G42" s="173">
        <f>'実質公債費比率（分子）の構造'!L$52</f>
        <v>1248</v>
      </c>
      <c r="H42" s="173"/>
      <c r="I42" s="173"/>
      <c r="J42" s="173">
        <f>'実質公債費比率（分子）の構造'!M$52</f>
        <v>1260</v>
      </c>
      <c r="K42" s="173"/>
      <c r="L42" s="173"/>
      <c r="M42" s="173">
        <f>'実質公債費比率（分子）の構造'!N$52</f>
        <v>1368</v>
      </c>
      <c r="N42" s="173"/>
      <c r="O42" s="173"/>
      <c r="P42" s="173">
        <f>'実質公債費比率（分子）の構造'!O$52</f>
        <v>1368</v>
      </c>
    </row>
    <row r="43" spans="1:16">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c r="A44" s="173" t="s">
        <v>65</v>
      </c>
      <c r="B44" s="173">
        <f>'実質公債費比率（分子）の構造'!K$50</f>
        <v>117</v>
      </c>
      <c r="C44" s="173"/>
      <c r="D44" s="173"/>
      <c r="E44" s="173">
        <f>'実質公債費比率（分子）の構造'!L$50</f>
        <v>95</v>
      </c>
      <c r="F44" s="173"/>
      <c r="G44" s="173"/>
      <c r="H44" s="173">
        <f>'実質公債費比率（分子）の構造'!M$50</f>
        <v>68</v>
      </c>
      <c r="I44" s="173"/>
      <c r="J44" s="173"/>
      <c r="K44" s="173">
        <f>'実質公債費比率（分子）の構造'!N$50</f>
        <v>52</v>
      </c>
      <c r="L44" s="173"/>
      <c r="M44" s="173"/>
      <c r="N44" s="173">
        <f>'実質公債費比率（分子）の構造'!O$50</f>
        <v>38</v>
      </c>
      <c r="O44" s="173"/>
      <c r="P44" s="173"/>
    </row>
    <row r="45" spans="1:16">
      <c r="A45" s="173" t="s">
        <v>66</v>
      </c>
      <c r="B45" s="173">
        <f>'実質公債費比率（分子）の構造'!K$49</f>
        <v>116</v>
      </c>
      <c r="C45" s="173"/>
      <c r="D45" s="173"/>
      <c r="E45" s="173" t="str">
        <f>'実質公債費比率（分子）の構造'!L$49</f>
        <v>-</v>
      </c>
      <c r="F45" s="173"/>
      <c r="G45" s="173"/>
      <c r="H45" s="173">
        <f>'実質公債費比率（分子）の構造'!M$49</f>
        <v>7</v>
      </c>
      <c r="I45" s="173"/>
      <c r="J45" s="173"/>
      <c r="K45" s="173">
        <f>'実質公債費比率（分子）の構造'!N$49</f>
        <v>12</v>
      </c>
      <c r="L45" s="173"/>
      <c r="M45" s="173"/>
      <c r="N45" s="173">
        <f>'実質公債費比率（分子）の構造'!O$49</f>
        <v>12</v>
      </c>
      <c r="O45" s="173"/>
      <c r="P45" s="173"/>
    </row>
    <row r="46" spans="1:16">
      <c r="A46" s="173" t="s">
        <v>67</v>
      </c>
      <c r="B46" s="173">
        <f>'実質公債費比率（分子）の構造'!K$48</f>
        <v>138</v>
      </c>
      <c r="C46" s="173"/>
      <c r="D46" s="173"/>
      <c r="E46" s="173">
        <f>'実質公債費比率（分子）の構造'!L$48</f>
        <v>139</v>
      </c>
      <c r="F46" s="173"/>
      <c r="G46" s="173"/>
      <c r="H46" s="173">
        <f>'実質公債費比率（分子）の構造'!M$48</f>
        <v>146</v>
      </c>
      <c r="I46" s="173"/>
      <c r="J46" s="173"/>
      <c r="K46" s="173">
        <f>'実質公債費比率（分子）の構造'!N$48</f>
        <v>144</v>
      </c>
      <c r="L46" s="173"/>
      <c r="M46" s="173"/>
      <c r="N46" s="173">
        <f>'実質公債費比率（分子）の構造'!O$48</f>
        <v>123</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1619</v>
      </c>
      <c r="C49" s="173"/>
      <c r="D49" s="173"/>
      <c r="E49" s="173">
        <f>'実質公債費比率（分子）の構造'!L$45</f>
        <v>1680</v>
      </c>
      <c r="F49" s="173"/>
      <c r="G49" s="173"/>
      <c r="H49" s="173">
        <f>'実質公債費比率（分子）の構造'!M$45</f>
        <v>1684</v>
      </c>
      <c r="I49" s="173"/>
      <c r="J49" s="173"/>
      <c r="K49" s="173">
        <f>'実質公債費比率（分子）の構造'!N$45</f>
        <v>1857</v>
      </c>
      <c r="L49" s="173"/>
      <c r="M49" s="173"/>
      <c r="N49" s="173">
        <f>'実質公債費比率（分子）の構造'!O$45</f>
        <v>1902</v>
      </c>
      <c r="O49" s="173"/>
      <c r="P49" s="173"/>
    </row>
    <row r="50" spans="1:16">
      <c r="A50" s="173" t="s">
        <v>71</v>
      </c>
      <c r="B50" s="173" t="e">
        <f>NA()</f>
        <v>#N/A</v>
      </c>
      <c r="C50" s="173">
        <f>IF(ISNUMBER('実質公債費比率（分子）の構造'!K$53),'実質公債費比率（分子）の構造'!K$53,NA())</f>
        <v>698</v>
      </c>
      <c r="D50" s="173" t="e">
        <f>NA()</f>
        <v>#N/A</v>
      </c>
      <c r="E50" s="173" t="e">
        <f>NA()</f>
        <v>#N/A</v>
      </c>
      <c r="F50" s="173">
        <f>IF(ISNUMBER('実質公債費比率（分子）の構造'!L$53),'実質公債費比率（分子）の構造'!L$53,NA())</f>
        <v>666</v>
      </c>
      <c r="G50" s="173" t="e">
        <f>NA()</f>
        <v>#N/A</v>
      </c>
      <c r="H50" s="173" t="e">
        <f>NA()</f>
        <v>#N/A</v>
      </c>
      <c r="I50" s="173">
        <f>IF(ISNUMBER('実質公債費比率（分子）の構造'!M$53),'実質公債費比率（分子）の構造'!M$53,NA())</f>
        <v>645</v>
      </c>
      <c r="J50" s="173" t="e">
        <f>NA()</f>
        <v>#N/A</v>
      </c>
      <c r="K50" s="173" t="e">
        <f>NA()</f>
        <v>#N/A</v>
      </c>
      <c r="L50" s="173">
        <f>IF(ISNUMBER('実質公債費比率（分子）の構造'!N$53),'実質公債費比率（分子）の構造'!N$53,NA())</f>
        <v>697</v>
      </c>
      <c r="M50" s="173" t="e">
        <f>NA()</f>
        <v>#N/A</v>
      </c>
      <c r="N50" s="173" t="e">
        <f>NA()</f>
        <v>#N/A</v>
      </c>
      <c r="O50" s="173">
        <f>IF(ISNUMBER('実質公債費比率（分子）の構造'!O$53),'実質公債費比率（分子）の構造'!O$53,NA())</f>
        <v>707</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12131</v>
      </c>
      <c r="E56" s="172"/>
      <c r="F56" s="172"/>
      <c r="G56" s="172">
        <f>'将来負担比率（分子）の構造'!J$52</f>
        <v>12925</v>
      </c>
      <c r="H56" s="172"/>
      <c r="I56" s="172"/>
      <c r="J56" s="172">
        <f>'将来負担比率（分子）の構造'!K$52</f>
        <v>12713</v>
      </c>
      <c r="K56" s="172"/>
      <c r="L56" s="172"/>
      <c r="M56" s="172">
        <f>'将来負担比率（分子）の構造'!L$52</f>
        <v>12218</v>
      </c>
      <c r="N56" s="172"/>
      <c r="O56" s="172"/>
      <c r="P56" s="172">
        <f>'将来負担比率（分子）の構造'!M$52</f>
        <v>11758</v>
      </c>
    </row>
    <row r="57" spans="1:16">
      <c r="A57" s="172" t="s">
        <v>42</v>
      </c>
      <c r="B57" s="172"/>
      <c r="C57" s="172"/>
      <c r="D57" s="172">
        <f>'将来負担比率（分子）の構造'!I$51</f>
        <v>400</v>
      </c>
      <c r="E57" s="172"/>
      <c r="F57" s="172"/>
      <c r="G57" s="172">
        <f>'将来負担比率（分子）の構造'!J$51</f>
        <v>259</v>
      </c>
      <c r="H57" s="172"/>
      <c r="I57" s="172"/>
      <c r="J57" s="172">
        <f>'将来負担比率（分子）の構造'!K$51</f>
        <v>158</v>
      </c>
      <c r="K57" s="172"/>
      <c r="L57" s="172"/>
      <c r="M57" s="172">
        <f>'将来負担比率（分子）の構造'!L$51</f>
        <v>132</v>
      </c>
      <c r="N57" s="172"/>
      <c r="O57" s="172"/>
      <c r="P57" s="172">
        <f>'将来負担比率（分子）の構造'!M$51</f>
        <v>93</v>
      </c>
    </row>
    <row r="58" spans="1:16">
      <c r="A58" s="172" t="s">
        <v>41</v>
      </c>
      <c r="B58" s="172"/>
      <c r="C58" s="172"/>
      <c r="D58" s="172">
        <f>'将来負担比率（分子）の構造'!I$50</f>
        <v>9238</v>
      </c>
      <c r="E58" s="172"/>
      <c r="F58" s="172"/>
      <c r="G58" s="172">
        <f>'将来負担比率（分子）の構造'!J$50</f>
        <v>9252</v>
      </c>
      <c r="H58" s="172"/>
      <c r="I58" s="172"/>
      <c r="J58" s="172">
        <f>'将来負担比率（分子）の構造'!K$50</f>
        <v>9183</v>
      </c>
      <c r="K58" s="172"/>
      <c r="L58" s="172"/>
      <c r="M58" s="172">
        <f>'将来負担比率（分子）の構造'!L$50</f>
        <v>8837</v>
      </c>
      <c r="N58" s="172"/>
      <c r="O58" s="172"/>
      <c r="P58" s="172">
        <f>'将来負担比率（分子）の構造'!M$50</f>
        <v>9895</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1642</v>
      </c>
      <c r="C62" s="172"/>
      <c r="D62" s="172"/>
      <c r="E62" s="172">
        <f>'将来負担比率（分子）の構造'!J$45</f>
        <v>1557</v>
      </c>
      <c r="F62" s="172"/>
      <c r="G62" s="172"/>
      <c r="H62" s="172">
        <f>'将来負担比率（分子）の構造'!K$45</f>
        <v>1537</v>
      </c>
      <c r="I62" s="172"/>
      <c r="J62" s="172"/>
      <c r="K62" s="172">
        <f>'将来負担比率（分子）の構造'!L$45</f>
        <v>1548</v>
      </c>
      <c r="L62" s="172"/>
      <c r="M62" s="172"/>
      <c r="N62" s="172">
        <f>'将来負担比率（分子）の構造'!M$45</f>
        <v>1493</v>
      </c>
      <c r="O62" s="172"/>
      <c r="P62" s="172"/>
    </row>
    <row r="63" spans="1:16">
      <c r="A63" s="172" t="s">
        <v>34</v>
      </c>
      <c r="B63" s="172" t="str">
        <f>'将来負担比率（分子）の構造'!I$44</f>
        <v>-</v>
      </c>
      <c r="C63" s="172"/>
      <c r="D63" s="172"/>
      <c r="E63" s="172">
        <f>'将来負担比率（分子）の構造'!J$44</f>
        <v>19</v>
      </c>
      <c r="F63" s="172"/>
      <c r="G63" s="172"/>
      <c r="H63" s="172">
        <f>'将来負担比率（分子）の構造'!K$44</f>
        <v>50</v>
      </c>
      <c r="I63" s="172"/>
      <c r="J63" s="172"/>
      <c r="K63" s="172">
        <f>'将来負担比率（分子）の構造'!L$44</f>
        <v>38</v>
      </c>
      <c r="L63" s="172"/>
      <c r="M63" s="172"/>
      <c r="N63" s="172">
        <f>'将来負担比率（分子）の構造'!M$44</f>
        <v>26</v>
      </c>
      <c r="O63" s="172"/>
      <c r="P63" s="172"/>
    </row>
    <row r="64" spans="1:16">
      <c r="A64" s="172" t="s">
        <v>33</v>
      </c>
      <c r="B64" s="172">
        <f>'将来負担比率（分子）の構造'!I$43</f>
        <v>1169</v>
      </c>
      <c r="C64" s="172"/>
      <c r="D64" s="172"/>
      <c r="E64" s="172">
        <f>'将来負担比率（分子）の構造'!J$43</f>
        <v>1154</v>
      </c>
      <c r="F64" s="172"/>
      <c r="G64" s="172"/>
      <c r="H64" s="172">
        <f>'将来負担比率（分子）の構造'!K$43</f>
        <v>1013</v>
      </c>
      <c r="I64" s="172"/>
      <c r="J64" s="172"/>
      <c r="K64" s="172">
        <f>'将来負担比率（分子）の構造'!L$43</f>
        <v>951</v>
      </c>
      <c r="L64" s="172"/>
      <c r="M64" s="172"/>
      <c r="N64" s="172">
        <f>'将来負担比率（分子）の構造'!M$43</f>
        <v>845</v>
      </c>
      <c r="O64" s="172"/>
      <c r="P64" s="172"/>
    </row>
    <row r="65" spans="1:16">
      <c r="A65" s="172" t="s">
        <v>32</v>
      </c>
      <c r="B65" s="172">
        <f>'将来負担比率（分子）の構造'!I$42</f>
        <v>8</v>
      </c>
      <c r="C65" s="172"/>
      <c r="D65" s="172"/>
      <c r="E65" s="172">
        <f>'将来負担比率（分子）の構造'!J$42</f>
        <v>6</v>
      </c>
      <c r="F65" s="172"/>
      <c r="G65" s="172"/>
      <c r="H65" s="172">
        <f>'将来負担比率（分子）の構造'!K$42</f>
        <v>4</v>
      </c>
      <c r="I65" s="172"/>
      <c r="J65" s="172"/>
      <c r="K65" s="172">
        <f>'将来負担比率（分子）の構造'!L$42</f>
        <v>1</v>
      </c>
      <c r="L65" s="172"/>
      <c r="M65" s="172"/>
      <c r="N65" s="172">
        <f>'将来負担比率（分子）の構造'!M$42</f>
        <v>1</v>
      </c>
      <c r="O65" s="172"/>
      <c r="P65" s="172"/>
    </row>
    <row r="66" spans="1:16">
      <c r="A66" s="172" t="s">
        <v>31</v>
      </c>
      <c r="B66" s="172">
        <f>'将来負担比率（分子）の構造'!I$41</f>
        <v>16635</v>
      </c>
      <c r="C66" s="172"/>
      <c r="D66" s="172"/>
      <c r="E66" s="172">
        <f>'将来負担比率（分子）の構造'!J$41</f>
        <v>16199</v>
      </c>
      <c r="F66" s="172"/>
      <c r="G66" s="172"/>
      <c r="H66" s="172">
        <f>'将来負担比率（分子）の構造'!K$41</f>
        <v>16116</v>
      </c>
      <c r="I66" s="172"/>
      <c r="J66" s="172"/>
      <c r="K66" s="172">
        <f>'将来負担比率（分子）の構造'!L$41</f>
        <v>15319</v>
      </c>
      <c r="L66" s="172"/>
      <c r="M66" s="172"/>
      <c r="N66" s="172">
        <f>'将来負担比率（分子）の構造'!M$41</f>
        <v>14970</v>
      </c>
      <c r="O66" s="172"/>
      <c r="P66" s="172"/>
    </row>
    <row r="67" spans="1:16">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5200</v>
      </c>
      <c r="C72" s="176">
        <f>基金残高に係る経年分析!G55</f>
        <v>5079</v>
      </c>
      <c r="D72" s="176">
        <f>基金残高に係る経年分析!H55</f>
        <v>5416</v>
      </c>
    </row>
    <row r="73" spans="1:16">
      <c r="A73" s="175" t="s">
        <v>78</v>
      </c>
      <c r="B73" s="176">
        <f>基金残高に係る経年分析!F56</f>
        <v>1015</v>
      </c>
      <c r="C73" s="176">
        <f>基金残高に係る経年分析!G56</f>
        <v>1089</v>
      </c>
      <c r="D73" s="176">
        <f>基金残高に係る経年分析!H56</f>
        <v>1116</v>
      </c>
    </row>
    <row r="74" spans="1:16">
      <c r="A74" s="175" t="s">
        <v>79</v>
      </c>
      <c r="B74" s="176">
        <f>基金残高に係る経年分析!F57</f>
        <v>1949</v>
      </c>
      <c r="C74" s="176">
        <f>基金残高に係る経年分析!G57</f>
        <v>1682</v>
      </c>
      <c r="D74" s="176">
        <f>基金残高に係る経年分析!H57</f>
        <v>2311</v>
      </c>
    </row>
  </sheetData>
  <sheetProtection algorithmName="SHA-512" hashValue="e0lqPN4+IVdz7UIlc7wnS6q88PuLVDq1HGiOPUXFvfG6aARL+zVjSkyOOGUOPLkeA2N2f0UlA/7GkTeI5Ahg9Q==" saltValue="neRgTrWNm5O1wbsKe22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2023-03-09T04:35:27Z</cp:lastPrinted>
  <dcterms:created xsi:type="dcterms:W3CDTF">2023-02-20T07:49:46Z</dcterms:created>
  <dcterms:modified xsi:type="dcterms:W3CDTF">2023-03-22T11:31:50Z</dcterms:modified>
  <cp:category/>
</cp:coreProperties>
</file>