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s-htglc91\G21_財務\820_財政比較分析表及び歳出比較分析表（財政状況資料集）\令和２年度財政状況資料集\提出\"/>
    </mc:Choice>
  </mc:AlternateContent>
  <xr:revisionPtr revIDLastSave="0" documentId="13_ncr:1_{F2BB2F13-613E-4F0D-96B6-63D429B2BF9E}" xr6:coauthVersionLast="47" xr6:coauthVersionMax="47" xr10:uidLastSave="{00000000-0000-0000-0000-000000000000}"/>
  <bookViews>
    <workbookView xWindow="-120" yWindow="-120" windowWidth="19440" windowHeight="1500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E34" i="10"/>
  <c r="CO34" i="10" l="1"/>
</calcChain>
</file>

<file path=xl/sharedStrings.xml><?xml version="1.0" encoding="utf-8"?>
<sst xmlns="http://schemas.openxmlformats.org/spreadsheetml/2006/main" count="1075" uniqueCount="607">
  <si>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</si>
  <si>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</si>
  <si>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</si>
  <si>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</si>
  <si>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</si>
  <si>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</si>
  <si>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</si>
  <si>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</si>
  <si>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</si>
  <si>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</si>
  <si>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</si>
  <si>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</si>
  <si>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</si>
  <si>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</si>
  <si>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</si>
  <si>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</si>
  <si>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</si>
  <si>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</si>
  <si>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</si>
  <si>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</si>
  <si>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</si>
  <si>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</si>
  <si>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</si>
  <si>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</si>
  <si>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</si>
  <si>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</si>
  <si>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</si>
  <si>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</si>
  <si>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</si>
  <si>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</si>
  <si>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</si>
  <si>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</si>
  <si>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</si>
  <si>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</si>
  <si>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</si>
  <si>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</si>
  <si>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</si>
  <si>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</si>
  <si>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</si>
  <si>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</si>
  <si>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</si>
  <si>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</si>
  <si>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</si>
  <si>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</si>
  <si>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</si>
  <si>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</si>
  <si>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</si>
  <si>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</si>
  <si>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</si>
  <si>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</si>
  <si>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</si>
  <si>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</si>
  <si>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</si>
  <si>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</si>
  <si>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</si>
  <si>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</si>
  <si>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</si>
  <si>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</si>
  <si>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</si>
  <si>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</si>
  <si>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</si>
  <si>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</si>
  <si>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</si>
  <si>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</si>
  <si>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</si>
  <si>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</si>
  <si>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</si>
  <si>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</si>
  <si>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</si>
  <si>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</si>
  <si>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</si>
  <si>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</si>
  <si>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</si>
  <si>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</si>
  <si>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</si>
  <si>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</si>
  <si>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</si>
  <si>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</si>
  <si>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</si>
  <si>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</si>
  <si>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</si>
  <si>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</si>
  <si>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</si>
  <si>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</si>
  <si>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</si>
  <si>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</si>
  <si>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</si>
  <si>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</si>
  <si>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</si>
  <si>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</si>
  <si>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</si>
  <si>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</si>
  <si>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</si>
  <si>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</si>
  <si>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</si>
  <si>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</si>
  <si>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</si>
  <si>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</si>
  <si>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</si>
  <si>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</si>
  <si>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</si>
  <si>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</si>
  <si>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</si>
  <si>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</si>
  <si>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</si>
  <si>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</si>
  <si>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</si>
  <si>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</si>
  <si>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</si>
  <si>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</si>
  <si>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</si>
  <si>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</si>
  <si>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</si>
  <si>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</si>
  <si>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</si>
  <si>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</si>
  <si>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</si>
  <si>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</si>
  <si>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</si>
  <si>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</si>
  <si>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</si>
  <si>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</si>
  <si>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</si>
  <si>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</si>
  <si>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</si>
  <si>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</si>
  <si>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</si>
  <si>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</si>
  <si>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</si>
  <si>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</si>
  <si>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</si>
  <si>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</si>
  <si>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</si>
  <si>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</si>
  <si>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</si>
  <si>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</si>
  <si>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</si>
  <si>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</si>
  <si>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</si>
  <si>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</si>
  <si>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</si>
  <si>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</si>
  <si>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</si>
  <si>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</si>
  <si>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</si>
  <si>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</si>
  <si>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</si>
  <si>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</si>
  <si>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</si>
  <si>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</si>
  <si>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</si>
  <si>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</si>
  <si>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</si>
  <si>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</si>
  <si>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</si>
  <si>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</si>
  <si>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</si>
  <si>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</si>
  <si>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</si>
  <si>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</si>
  <si>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</si>
  <si>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</si>
  <si>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</si>
  <si>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</si>
  <si>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</si>
  <si>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</si>
  <si>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</si>
  <si>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</si>
  <si>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</si>
  <si>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</si>
  <si>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</si>
  <si>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</si>
  <si>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</si>
  <si>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</si>
  <si>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</si>
  <si>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</si>
  <si>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</si>
  <si>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</si>
  <si>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</si>
  <si>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</si>
  <si>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</si>
  <si>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</si>
  <si>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</si>
  <si>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</si>
  <si>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</si>
  <si>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</si>
  <si>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</si>
  <si>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</si>
  <si>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</si>
  <si>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</si>
  <si>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</si>
  <si>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</si>
  <si>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</si>
  <si>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</si>
  <si>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</si>
  <si>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</si>
  <si>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</si>
  <si>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</si>
  <si>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</si>
  <si>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</si>
  <si>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</si>
  <si>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</si>
  <si>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</si>
  <si>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</si>
  <si>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</si>
  <si>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</si>
  <si>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</si>
  <si>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</si>
  <si>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</si>
  <si>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</si>
  <si>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</si>
  <si>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鹿児島県伊佐市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</si>
  <si>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</si>
  <si>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</si>
  <si>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</si>
  <si>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</si>
  <si>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</si>
  <si>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</si>
  <si>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</si>
  <si>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</si>
  <si>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</si>
  <si>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</si>
  <si>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</si>
  <si>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</si>
  <si>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</si>
  <si>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</si>
  <si>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</si>
  <si>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</si>
  <si>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</si>
  <si>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</si>
  <si>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</si>
  <si>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</si>
  <si>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</si>
  <si>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</si>
  <si>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</si>
  <si>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</si>
  <si>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</si>
  <si>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</si>
  <si>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</si>
  <si>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</si>
  <si>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</si>
  <si>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</si>
  <si>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</si>
  <si>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</si>
  <si>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</si>
  <si>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</si>
  <si>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</si>
  <si>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</si>
  <si>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</si>
  <si>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</si>
  <si>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</si>
  <si>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</si>
  <si>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</si>
  <si>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</si>
  <si>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</si>
  <si>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</si>
  <si>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</si>
  <si>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</si>
  <si>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</si>
  <si>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</si>
  <si>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</si>
  <si>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</si>
  <si>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</si>
  <si>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</si>
  <si>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</si>
  <si>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</si>
  <si>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</si>
  <si>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</si>
  <si>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</si>
  <si>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</si>
  <si>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</si>
  <si>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</si>
  <si>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</si>
  <si>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</si>
  <si>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</si>
  <si>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</si>
  <si>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</si>
  <si>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</si>
  <si>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</si>
  <si>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</si>
  <si>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</si>
  <si>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</si>
  <si>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</si>
  <si>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</si>
  <si>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</si>
  <si>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</si>
  <si>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</si>
  <si>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</si>
  <si>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</si>
  <si>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</si>
  <si>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</si>
  <si>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</si>
  <si>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</si>
  <si>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</si>
  <si>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</si>
  <si>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</si>
  <si>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</si>
  <si>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</si>
  <si>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</si>
  <si>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</si>
  <si>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</si>
  <si>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</si>
  <si>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</si>
  <si>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</si>
  <si>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</si>
  <si>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</si>
  <si>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</si>
  <si>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</si>
  <si>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</si>
  <si>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</si>
  <si>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</si>
  <si>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</si>
  <si>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</si>
  <si>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</si>
  <si>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</si>
  <si>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</si>
  <si>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</si>
  <si>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</si>
  <si>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</si>
  <si>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</si>
  <si>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</si>
  <si>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</si>
  <si>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</si>
  <si>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</si>
  <si>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</si>
  <si>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</si>
  <si>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</si>
  <si>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</si>
  <si>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</si>
  <si>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</si>
  <si>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</si>
  <si>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</si>
  <si>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</si>
  <si>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</si>
  <si>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</si>
  <si>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</si>
  <si>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</si>
  <si>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</si>
  <si>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</si>
  <si>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</si>
  <si>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</si>
  <si>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</si>
  <si>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</si>
  <si>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</si>
  <si>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</si>
  <si>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</si>
  <si>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</si>
  <si>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</si>
  <si>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</si>
  <si>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</si>
  <si>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</si>
  <si>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</si>
  <si>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</si>
  <si>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</si>
  <si>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</si>
  <si>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</si>
  <si>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</si>
  <si>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</si>
  <si>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</si>
  <si>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</si>
  <si>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</si>
  <si>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</si>
  <si>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</si>
  <si>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</si>
  <si>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</si>
  <si>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鹿児島県伊佐市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</si>
  <si>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</si>
  <si>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</si>
  <si>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</si>
  <si>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</si>
  <si>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</si>
  <si>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</si>
  <si>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</si>
  <si>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</si>
  <si>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</si>
  <si>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</si>
  <si>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</si>
  <si>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</si>
  <si>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</si>
  <si>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</si>
  <si>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</si>
  <si>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</si>
  <si>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</si>
  <si>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</si>
  <si>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</si>
  <si>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</si>
  <si>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</si>
  <si>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</si>
  <si>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</si>
  <si>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</si>
  <si>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</si>
  <si>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</si>
  <si>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</si>
  <si>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</si>
  <si>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</si>
  <si>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</si>
  <si>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</si>
  <si>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</si>
  <si>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</si>
  <si>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</si>
  <si>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</si>
  <si>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</si>
  <si>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</si>
  <si>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</si>
  <si>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</si>
  <si>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</si>
  <si>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</si>
  <si>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</si>
  <si>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</si>
  <si>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</si>
  <si>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</si>
  <si>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</si>
  <si>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</si>
  <si>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</si>
  <si>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</si>
  <si>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</si>
  <si>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</si>
  <si>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</si>
  <si>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</si>
  <si>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</si>
  <si>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</si>
  <si>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</si>
  <si>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</si>
  <si>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</si>
  <si>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</si>
  <si>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</si>
  <si>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</si>
  <si>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</si>
  <si>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</si>
  <si>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</si>
  <si>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</si>
  <si>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</si>
  <si>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</si>
  <si>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</si>
  <si>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</si>
  <si>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</si>
  <si>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</si>
  <si>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</si>
  <si>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</si>
  <si>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</si>
  <si>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</si>
  <si>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</si>
  <si>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</si>
  <si>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</si>
  <si>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</si>
  <si>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</si>
  <si>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</si>
  <si>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</si>
  <si>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</si>
  <si>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</si>
  <si>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</si>
  <si>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</si>
  <si>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</si>
  <si>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</si>
  <si>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</si>
  <si>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</si>
  <si>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</si>
  <si>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</si>
  <si>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</si>
  <si>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</si>
  <si>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</si>
  <si>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</si>
  <si>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</si>
  <si>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</si>
  <si>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</si>
  <si>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</si>
  <si>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</si>
  <si>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</si>
  <si>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</si>
  <si>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</si>
  <si>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</si>
  <si>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</si>
  <si>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</si>
  <si>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</si>
  <si>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</si>
  <si>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</si>
  <si>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</si>
  <si>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</si>
  <si>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</si>
  <si>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</si>
  <si>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</si>
  <si>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伊佐市介護サービス事業特別会計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</si>
  <si>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</si>
  <si>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</si>
  <si>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</si>
  <si>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</si>
  <si>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</si>
  <si>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</si>
  <si>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</si>
  <si>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</si>
  <si>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</si>
  <si>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</si>
  <si>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</si>
  <si>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</si>
  <si>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</si>
  <si>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</si>
  <si>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</si>
  <si>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</si>
  <si>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</si>
  <si>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</si>
  <si>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</si>
  <si>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</si>
  <si>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</si>
  <si>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</si>
  <si>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</si>
  <si>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</si>
  <si>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</si>
  <si>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</si>
  <si>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</si>
  <si>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</si>
  <si>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</si>
  <si>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</si>
  <si>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</si>
  <si>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</si>
  <si>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</si>
  <si>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</si>
  <si>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</si>
  <si>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</si>
  <si>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</si>
  <si>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</si>
  <si>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</si>
  <si>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</si>
  <si>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</si>
  <si>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</si>
  <si>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</si>
  <si>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</si>
  <si>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</si>
  <si>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</si>
  <si>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</si>
  <si>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</si>
  <si>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</si>
  <si>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</si>
  <si>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</si>
  <si>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</si>
  <si>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</si>
  <si>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</si>
  <si>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</si>
  <si>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</si>
  <si>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</si>
  <si>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</si>
  <si>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</si>
  <si>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</si>
  <si>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</si>
  <si>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</si>
  <si>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</si>
  <si>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</si>
  <si>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</si>
  <si>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</si>
  <si>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</si>
  <si>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</si>
  <si>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</si>
  <si>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</si>
  <si>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</si>
  <si>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</si>
  <si>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</si>
  <si>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</si>
  <si>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</si>
  <si>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</si>
  <si>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</si>
  <si>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</si>
  <si>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</si>
  <si>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</si>
  <si>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</si>
  <si>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</si>
  <si>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</si>
  <si>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</si>
  <si>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</si>
  <si>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6.11</t>
  </si>
  <si>
    <t>▲ 5.21</t>
  </si>
  <si>
    <t>▲ 1.78</t>
  </si>
  <si>
    <t>一般会計</t>
  </si>
  <si>
    <t>伊佐市水道事業会計</t>
  </si>
  <si>
    <t>伊佐市介護保険事業特別会計</t>
  </si>
  <si>
    <t>伊佐市国民健康保険事業特別会計</t>
  </si>
  <si>
    <t>伊佐市農業集落排水事業特別会計</t>
  </si>
  <si>
    <t>伊佐市後期高齢者医療特別会計</t>
  </si>
  <si>
    <t>伊佐市介護サービス事業特別会計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</si>
  <si>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</si>
  <si>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</si>
  <si>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</si>
  <si>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</si>
  <si>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</si>
  <si>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</si>
  <si>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</si>
  <si>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</si>
  <si>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</si>
  <si>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</si>
  <si>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</si>
  <si>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</si>
  <si>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</si>
  <si>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</si>
  <si>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</si>
  <si>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</si>
  <si>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</si>
  <si>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t>
    <phoneticPr fontId="2"/>
  </si>
  <si>
    <t>菱刈泉熱開発</t>
    <rPh sb="0" eb="2">
      <t>ヒシカリ</t>
    </rPh>
    <rPh sb="2" eb="3">
      <t>イズミ</t>
    </rPh>
    <rPh sb="3" eb="4">
      <t>ネツ</t>
    </rPh>
    <rPh sb="4" eb="6">
      <t>カイハツ</t>
    </rPh>
    <phoneticPr fontId="2"/>
  </si>
  <si>
    <t>-</t>
    <phoneticPr fontId="2"/>
  </si>
  <si>
    <t>-</t>
    <phoneticPr fontId="2"/>
  </si>
  <si>
    <t>-</t>
    <phoneticPr fontId="2"/>
  </si>
  <si>
    <t>-</t>
    <phoneticPr fontId="2"/>
  </si>
  <si>
    <t>-</t>
    <phoneticPr fontId="2"/>
  </si>
  <si>
    <t>-</t>
    <phoneticPr fontId="2"/>
  </si>
  <si>
    <t>特定公有財産取得基金</t>
    <rPh sb="0" eb="2">
      <t>トクテイ</t>
    </rPh>
    <rPh sb="2" eb="4">
      <t>コウユウ</t>
    </rPh>
    <rPh sb="4" eb="6">
      <t>ザイサン</t>
    </rPh>
    <rPh sb="6" eb="8">
      <t>シュトク</t>
    </rPh>
    <rPh sb="8" eb="10">
      <t>キキン</t>
    </rPh>
    <phoneticPr fontId="2"/>
  </si>
  <si>
    <t>海音寺潮五郎基金</t>
    <rPh sb="0" eb="6">
      <t>カイオンジチョウゴロウ</t>
    </rPh>
    <rPh sb="6" eb="8">
      <t>キキン</t>
    </rPh>
    <phoneticPr fontId="2"/>
  </si>
  <si>
    <t>地域福祉基金</t>
    <rPh sb="0" eb="2">
      <t>チイキ</t>
    </rPh>
    <rPh sb="2" eb="4">
      <t>フクシ</t>
    </rPh>
    <rPh sb="4" eb="6">
      <t>キキン</t>
    </rPh>
    <phoneticPr fontId="2"/>
  </si>
  <si>
    <t>携帯電話基地局整備基金</t>
    <rPh sb="0" eb="2">
      <t>ケイタイ</t>
    </rPh>
    <rPh sb="2" eb="4">
      <t>デンワ</t>
    </rPh>
    <rPh sb="4" eb="7">
      <t>キチキョク</t>
    </rPh>
    <rPh sb="7" eb="9">
      <t>セイビ</t>
    </rPh>
    <rPh sb="9" eb="11">
      <t>キキン</t>
    </rPh>
    <phoneticPr fontId="2"/>
  </si>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</sst>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D53-4A03-BEDE-FEB5FD029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108275</c:v>
                </c:pt>
                <c:pt idx="1">
                  <c:v>189040</c:v>
                </c:pt>
                <c:pt idx="2">
                  <c:v>65769</c:v>
                </c:pt>
                <c:pt idx="3">
                  <c:v>93328</c:v>
                </c:pt>
                <c:pt idx="4">
                  <c:v>71407</c:v>
                </c:pt>
              </c:numCache>
            </c:numRef>
          </c:val>
          <c:smooth val="0"/>
          <c:extLst>
            <c:ext xmlns:c16="http://schemas.microsoft.com/office/drawing/2014/chart" uri="{C3380CC4-5D6E-409C-BE32-E72D297353CC}">
              <c16:uniqueId val="{00000001-7D53-4A03-BEDE-FEB5FD0295E0}"/>
            </c:ext>
          </c:extLst>
        </c:ser>
        <c:dLbls>
          <c:showLegendKey val="0"/>
          <c:showVal val="0"/>
          <c:showCatName val="0"/>
          <c:showSerName val="0"/>
          <c:showPercent val="0"/>
          <c:showBubbleSize val="0"/>
        </c:dLbls>
        <c:marker val="1"/>
        <c:smooth val="0"/>
        <c:axId val="162779296"/>
        <c:axId val="384823744"/>
      </c:lineChart>
      <c:catAx>
        <c:axId val="16277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823744"/>
        <c:crosses val="autoZero"/>
        <c:auto val="1"/>
        <c:lblAlgn val="ctr"/>
        <c:lblOffset val="100"/>
        <c:tickLblSkip val="1"/>
        <c:tickMarkSkip val="1"/>
        <c:noMultiLvlLbl val="0"/>
      </c:catAx>
      <c:valAx>
        <c:axId val="3848237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77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5.0199999999999996</c:v>
                </c:pt>
                <c:pt idx="2">
                  <c:v>4.1500000000000004</c:v>
                </c:pt>
                <c:pt idx="3">
                  <c:v>5.49</c:v>
                </c:pt>
                <c:pt idx="4">
                  <c:v>6.92</c:v>
                </c:pt>
              </c:numCache>
            </c:numRef>
          </c:val>
          <c:extLst>
            <c:ext xmlns:c16="http://schemas.microsoft.com/office/drawing/2014/chart" uri="{C3380CC4-5D6E-409C-BE32-E72D297353CC}">
              <c16:uniqueId val="{00000000-B805-41CD-9568-42FE90F58F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61.09</c:v>
                </c:pt>
                <c:pt idx="1">
                  <c:v>63.09</c:v>
                </c:pt>
                <c:pt idx="2">
                  <c:v>59.94</c:v>
                </c:pt>
                <c:pt idx="3">
                  <c:v>57.4</c:v>
                </c:pt>
                <c:pt idx="4">
                  <c:v>54.07</c:v>
                </c:pt>
              </c:numCache>
            </c:numRef>
          </c:val>
          <c:extLst>
            <c:ext xmlns:c16="http://schemas.microsoft.com/office/drawing/2014/chart" uri="{C3380CC4-5D6E-409C-BE32-E72D297353CC}">
              <c16:uniqueId val="{00000001-B805-41CD-9568-42FE90F58F26}"/>
            </c:ext>
          </c:extLst>
        </c:ser>
        <c:dLbls>
          <c:showLegendKey val="0"/>
          <c:showVal val="0"/>
          <c:showCatName val="0"/>
          <c:showSerName val="0"/>
          <c:showPercent val="0"/>
          <c:showBubbleSize val="0"/>
        </c:dLbls>
        <c:gapWidth val="250"/>
        <c:overlap val="100"/>
        <c:axId val="384825704"/>
        <c:axId val="38482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-6.11</c:v>
                </c:pt>
                <c:pt idx="1">
                  <c:v>1.68</c:v>
                </c:pt>
                <c:pt idx="2">
                  <c:v>-5.21</c:v>
                </c:pt>
                <c:pt idx="3">
                  <c:v>-1.78</c:v>
                </c:pt>
                <c:pt idx="4">
                  <c:v>0.35</c:v>
                </c:pt>
              </c:numCache>
            </c:numRef>
          </c:val>
          <c:smooth val="0"/>
          <c:extLst>
            <c:ext xmlns:c16="http://schemas.microsoft.com/office/drawing/2014/chart" uri="{C3380CC4-5D6E-409C-BE32-E72D297353CC}">
              <c16:uniqueId val="{00000002-B805-41CD-9568-42FE90F58F26}"/>
            </c:ext>
          </c:extLst>
        </c:ser>
        <c:dLbls>
          <c:showLegendKey val="0"/>
          <c:showVal val="0"/>
          <c:showCatName val="0"/>
          <c:showSerName val="0"/>
          <c:showPercent val="0"/>
          <c:showBubbleSize val="0"/>
        </c:dLbls>
        <c:marker val="1"/>
        <c:smooth val="0"/>
        <c:axId val="384825704"/>
        <c:axId val="384826488"/>
      </c:lineChart>
      <c:catAx>
        <c:axId val="38482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826488"/>
        <c:crosses val="autoZero"/>
        <c:auto val="1"/>
        <c:lblAlgn val="ctr"/>
        <c:lblOffset val="100"/>
        <c:tickLblSkip val="1"/>
        <c:tickMarkSkip val="1"/>
        <c:noMultiLvlLbl val="0"/>
      </c:catAx>
      <c:valAx>
        <c:axId val="38482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82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1B3-4214-BB86-80AB1D5CFA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B3-4214-BB86-80AB1D5CFA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B3-4214-BB86-80AB1D5CFAB5}"/>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3-61B3-4214-BB86-80AB1D5CFAB5}"/>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61B3-4214-BB86-80AB1D5CFAB5}"/>
            </c:ext>
          </c:extLst>
        </c:ser>
        <c:ser>
          <c:idx val="5"/>
          <c:order val="5"/>
          <c:tx>
            <c:strRef>
              <c:f>データシート!$A$32</c:f>
              <c:strCache>
                <c:ptCount val="1"/>
                <c:pt idx="0">
                  <c:v>伊佐市農業集落排水事業特別会計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5-61B3-4214-BB86-80AB1D5CFAB5}"/>
            </c:ext>
          </c:extLst>
        </c:ser>
        <c:ser>
          <c:idx val="6"/>
          <c:order val="6"/>
          <c:tx>
            <c:strRef>
              <c:f>データシート!$A$33</c:f>
              <c:strCache>
                <c:ptCount val="1"/>
                <c:pt idx="0">
                  <c:v>伊佐市国民健康保険事業特別会計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1.51</c:v>
                </c:pt>
                <c:pt idx="4">
                  <c:v>#N/A</c:v>
                </c:pt>
                <c:pt idx="5">
                  <c:v>0.11</c:v>
                </c:pt>
                <c:pt idx="6">
                  <c:v>#N/A</c:v>
                </c:pt>
                <c:pt idx="7">
                  <c:v>0.01</c:v>
                </c:pt>
                <c:pt idx="8">
                  <c:v>#N/A</c:v>
                </c:pt>
                <c:pt idx="9">
                  <c:v>0.02</c:v>
                </c:pt>
              </c:numCache>
            </c:numRef>
          </c:val>
          <c:extLst>
            <c:ext xmlns:c16="http://schemas.microsoft.com/office/drawing/2014/chart" uri="{C3380CC4-5D6E-409C-BE32-E72D297353CC}">
              <c16:uniqueId val="{00000006-61B3-4214-BB86-80AB1D5CFAB5}"/>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0.41</c:v>
                </c:pt>
                <c:pt idx="4">
                  <c:v>#N/A</c:v>
                </c:pt>
                <c:pt idx="5">
                  <c:v>0.6</c:v>
                </c:pt>
                <c:pt idx="6">
                  <c:v>#N/A</c:v>
                </c:pt>
                <c:pt idx="7">
                  <c:v>0.47</c:v>
                </c:pt>
                <c:pt idx="8">
                  <c:v>#N/A</c:v>
                </c:pt>
                <c:pt idx="9">
                  <c:v>0.6</c:v>
                </c:pt>
              </c:numCache>
            </c:numRef>
          </c:val>
          <c:extLst>
            <c:ext xmlns:c16="http://schemas.microsoft.com/office/drawing/2014/chart" uri="{C3380CC4-5D6E-409C-BE32-E72D297353CC}">
              <c16:uniqueId val="{00000007-61B3-4214-BB86-80AB1D5CFAB5}"/>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5.15</c:v>
                </c:pt>
                <c:pt idx="2">
                  <c:v>#N/A</c:v>
                </c:pt>
                <c:pt idx="3">
                  <c:v>5.23</c:v>
                </c:pt>
                <c:pt idx="4">
                  <c:v>#N/A</c:v>
                </c:pt>
                <c:pt idx="5">
                  <c:v>5.88</c:v>
                </c:pt>
                <c:pt idx="6">
                  <c:v>#N/A</c:v>
                </c:pt>
                <c:pt idx="7">
                  <c:v>5.81</c:v>
                </c:pt>
                <c:pt idx="8">
                  <c:v>#N/A</c:v>
                </c:pt>
                <c:pt idx="9">
                  <c:v>5.6</c:v>
                </c:pt>
              </c:numCache>
            </c:numRef>
          </c:val>
          <c:extLst>
            <c:ext xmlns:c16="http://schemas.microsoft.com/office/drawing/2014/chart" uri="{C3380CC4-5D6E-409C-BE32-E72D297353CC}">
              <c16:uniqueId val="{00000008-61B3-4214-BB86-80AB1D5CFA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3.22</c:v>
                </c:pt>
                <c:pt idx="2">
                  <c:v>#N/A</c:v>
                </c:pt>
                <c:pt idx="3">
                  <c:v>5.0199999999999996</c:v>
                </c:pt>
                <c:pt idx="4">
                  <c:v>#N/A</c:v>
                </c:pt>
                <c:pt idx="5">
                  <c:v>4.1399999999999997</c:v>
                </c:pt>
                <c:pt idx="6">
                  <c:v>#N/A</c:v>
                </c:pt>
                <c:pt idx="7">
                  <c:v>5.49</c:v>
                </c:pt>
                <c:pt idx="8">
                  <c:v>#N/A</c:v>
                </c:pt>
                <c:pt idx="9">
                  <c:v>6.92</c:v>
                </c:pt>
              </c:numCache>
            </c:numRef>
          </c:val>
          <c:extLst>
            <c:ext xmlns:c16="http://schemas.microsoft.com/office/drawing/2014/chart" uri="{C3380CC4-5D6E-409C-BE32-E72D297353CC}">
              <c16:uniqueId val="{00000009-61B3-4214-BB86-80AB1D5CFAB5}"/>
            </c:ext>
          </c:extLst>
        </c:ser>
        <c:dLbls>
          <c:showLegendKey val="0"/>
          <c:showVal val="0"/>
          <c:showCatName val="0"/>
          <c:showSerName val="0"/>
          <c:showPercent val="0"/>
          <c:showBubbleSize val="0"/>
        </c:dLbls>
        <c:gapWidth val="150"/>
        <c:overlap val="100"/>
        <c:axId val="384824136"/>
        <c:axId val="384824528"/>
      </c:barChart>
      <c:catAx>
        <c:axId val="38482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824528"/>
        <c:crosses val="autoZero"/>
        <c:auto val="1"/>
        <c:lblAlgn val="ctr"/>
        <c:lblOffset val="100"/>
        <c:tickLblSkip val="1"/>
        <c:tickMarkSkip val="1"/>
        <c:noMultiLvlLbl val="0"/>
      </c:catAx>
      <c:valAx>
        <c:axId val="38482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824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1355</c:v>
                </c:pt>
                <c:pt idx="5">
                  <c:v>1292</c:v>
                </c:pt>
                <c:pt idx="8">
                  <c:v>1248</c:v>
                </c:pt>
                <c:pt idx="11">
                  <c:v>1260</c:v>
                </c:pt>
                <c:pt idx="14">
                  <c:v>1368</c:v>
                </c:pt>
              </c:numCache>
            </c:numRef>
          </c:val>
          <c:extLst>
            <c:ext xmlns:c16="http://schemas.microsoft.com/office/drawing/2014/chart" uri="{C3380CC4-5D6E-409C-BE32-E72D297353CC}">
              <c16:uniqueId val="{00000000-7C4E-4C18-995A-AA30411DA7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4E-4C18-995A-AA30411DA7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144</c:v>
                </c:pt>
                <c:pt idx="3">
                  <c:v>117</c:v>
                </c:pt>
                <c:pt idx="6">
                  <c:v>95</c:v>
                </c:pt>
                <c:pt idx="9">
                  <c:v>68</c:v>
                </c:pt>
                <c:pt idx="12">
                  <c:v>52</c:v>
                </c:pt>
              </c:numCache>
            </c:numRef>
          </c:val>
          <c:extLst>
            <c:ext xmlns:c16="http://schemas.microsoft.com/office/drawing/2014/chart" uri="{C3380CC4-5D6E-409C-BE32-E72D297353CC}">
              <c16:uniqueId val="{00000002-7C4E-4C18-995A-AA30411DA7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254</c:v>
                </c:pt>
                <c:pt idx="3">
                  <c:v>116</c:v>
                </c:pt>
                <c:pt idx="6">
                  <c:v>0</c:v>
                </c:pt>
                <c:pt idx="9">
                  <c:v>7</c:v>
                </c:pt>
                <c:pt idx="12">
                  <c:v>12</c:v>
                </c:pt>
              </c:numCache>
            </c:numRef>
          </c:val>
          <c:extLst>
            <c:ext xmlns:c16="http://schemas.microsoft.com/office/drawing/2014/chart" uri="{C3380CC4-5D6E-409C-BE32-E72D297353CC}">
              <c16:uniqueId val="{00000003-7C4E-4C18-995A-AA30411DA7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138</c:v>
                </c:pt>
                <c:pt idx="6">
                  <c:v>139</c:v>
                </c:pt>
                <c:pt idx="9">
                  <c:v>146</c:v>
                </c:pt>
                <c:pt idx="12">
                  <c:v>144</c:v>
                </c:pt>
              </c:numCache>
            </c:numRef>
          </c:val>
          <c:extLst>
            <c:ext xmlns:c16="http://schemas.microsoft.com/office/drawing/2014/chart" uri="{C3380CC4-5D6E-409C-BE32-E72D297353CC}">
              <c16:uniqueId val="{00000004-7C4E-4C18-995A-AA30411DA7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E-4C18-995A-AA30411DA7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E-4C18-995A-AA30411DA7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1565</c:v>
                </c:pt>
                <c:pt idx="3">
                  <c:v>1619</c:v>
                </c:pt>
                <c:pt idx="6">
                  <c:v>1680</c:v>
                </c:pt>
                <c:pt idx="9">
                  <c:v>1684</c:v>
                </c:pt>
                <c:pt idx="12">
                  <c:v>1857</c:v>
                </c:pt>
              </c:numCache>
            </c:numRef>
          </c:val>
          <c:extLst>
            <c:ext xmlns:c16="http://schemas.microsoft.com/office/drawing/2014/chart" uri="{C3380CC4-5D6E-409C-BE32-E72D297353CC}">
              <c16:uniqueId val="{00000007-7C4E-4C18-995A-AA30411DA747}"/>
            </c:ext>
          </c:extLst>
        </c:ser>
        <c:dLbls>
          <c:showLegendKey val="0"/>
          <c:showVal val="0"/>
          <c:showCatName val="0"/>
          <c:showSerName val="0"/>
          <c:showPercent val="0"/>
          <c:showBubbleSize val="0"/>
        </c:dLbls>
        <c:gapWidth val="100"/>
        <c:overlap val="100"/>
        <c:axId val="384823352"/>
        <c:axId val="384824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748</c:v>
                </c:pt>
                <c:pt idx="2">
                  <c:v>#N/A</c:v>
                </c:pt>
                <c:pt idx="3">
                  <c:v>#N/A</c:v>
                </c:pt>
                <c:pt idx="4">
                  <c:v>698</c:v>
                </c:pt>
                <c:pt idx="5">
                  <c:v>#N/A</c:v>
                </c:pt>
                <c:pt idx="6">
                  <c:v>#N/A</c:v>
                </c:pt>
                <c:pt idx="7">
                  <c:v>666</c:v>
                </c:pt>
                <c:pt idx="8">
                  <c:v>#N/A</c:v>
                </c:pt>
                <c:pt idx="9">
                  <c:v>#N/A</c:v>
                </c:pt>
                <c:pt idx="10">
                  <c:v>645</c:v>
                </c:pt>
                <c:pt idx="11">
                  <c:v>#N/A</c:v>
                </c:pt>
                <c:pt idx="12">
                  <c:v>#N/A</c:v>
                </c:pt>
                <c:pt idx="13">
                  <c:v>697</c:v>
                </c:pt>
                <c:pt idx="14">
                  <c:v>#N/A</c:v>
                </c:pt>
              </c:numCache>
            </c:numRef>
          </c:val>
          <c:smooth val="0"/>
          <c:extLst>
            <c:ext xmlns:c16="http://schemas.microsoft.com/office/drawing/2014/chart" uri="{C3380CC4-5D6E-409C-BE32-E72D297353CC}">
              <c16:uniqueId val="{00000008-7C4E-4C18-995A-AA30411DA747}"/>
            </c:ext>
          </c:extLst>
        </c:ser>
        <c:dLbls>
          <c:showLegendKey val="0"/>
          <c:showVal val="0"/>
          <c:showCatName val="0"/>
          <c:showSerName val="0"/>
          <c:showPercent val="0"/>
          <c:showBubbleSize val="0"/>
        </c:dLbls>
        <c:marker val="1"/>
        <c:smooth val="0"/>
        <c:axId val="384823352"/>
        <c:axId val="384824920"/>
      </c:lineChart>
      <c:catAx>
        <c:axId val="38482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824920"/>
        <c:crosses val="autoZero"/>
        <c:auto val="1"/>
        <c:lblAlgn val="ctr"/>
        <c:lblOffset val="100"/>
        <c:tickLblSkip val="1"/>
        <c:tickMarkSkip val="1"/>
        <c:noMultiLvlLbl val="0"/>
      </c:catAx>
      <c:valAx>
        <c:axId val="38482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82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12165</c:v>
                </c:pt>
                <c:pt idx="5">
                  <c:v>12131</c:v>
                </c:pt>
                <c:pt idx="8">
                  <c:v>12925</c:v>
                </c:pt>
                <c:pt idx="11">
                  <c:v>12713</c:v>
                </c:pt>
                <c:pt idx="14">
                  <c:v>12218</c:v>
                </c:pt>
              </c:numCache>
            </c:numRef>
          </c:val>
          <c:extLst>
            <c:ext xmlns:c16="http://schemas.microsoft.com/office/drawing/2014/chart" uri="{C3380CC4-5D6E-409C-BE32-E72D297353CC}">
              <c16:uniqueId val="{00000000-1ACD-41DD-ADEE-0F2EEBFBF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497</c:v>
                </c:pt>
                <c:pt idx="5">
                  <c:v>400</c:v>
                </c:pt>
                <c:pt idx="8">
                  <c:v>259</c:v>
                </c:pt>
                <c:pt idx="11">
                  <c:v>158</c:v>
                </c:pt>
                <c:pt idx="14">
                  <c:v>132</c:v>
                </c:pt>
              </c:numCache>
            </c:numRef>
          </c:val>
          <c:extLst>
            <c:ext xmlns:c16="http://schemas.microsoft.com/office/drawing/2014/chart" uri="{C3380CC4-5D6E-409C-BE32-E72D297353CC}">
              <c16:uniqueId val="{00000001-1ACD-41DD-ADEE-0F2EEBFBF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8592</c:v>
                </c:pt>
                <c:pt idx="5">
                  <c:v>9238</c:v>
                </c:pt>
                <c:pt idx="8">
                  <c:v>9252</c:v>
                </c:pt>
                <c:pt idx="11">
                  <c:v>9183</c:v>
                </c:pt>
                <c:pt idx="14">
                  <c:v>8837</c:v>
                </c:pt>
              </c:numCache>
            </c:numRef>
          </c:val>
          <c:extLst>
            <c:ext xmlns:c16="http://schemas.microsoft.com/office/drawing/2014/chart" uri="{C3380CC4-5D6E-409C-BE32-E72D297353CC}">
              <c16:uniqueId val="{00000002-1ACD-41DD-ADEE-0F2EEBFBF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CD-41DD-ADEE-0F2EEBFBF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CD-41DD-ADEE-0F2EEBFBF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D-41DD-ADEE-0F2EEBFBF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1749</c:v>
                </c:pt>
                <c:pt idx="3">
                  <c:v>1642</c:v>
                </c:pt>
                <c:pt idx="6">
                  <c:v>1557</c:v>
                </c:pt>
                <c:pt idx="9">
                  <c:v>1537</c:v>
                </c:pt>
                <c:pt idx="12">
                  <c:v>1548</c:v>
                </c:pt>
              </c:numCache>
            </c:numRef>
          </c:val>
          <c:extLst>
            <c:ext xmlns:c16="http://schemas.microsoft.com/office/drawing/2014/chart" uri="{C3380CC4-5D6E-409C-BE32-E72D297353CC}">
              <c16:uniqueId val="{00000006-1ACD-41DD-ADEE-0F2EEBFBF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c:v>
                </c:pt>
                <c:pt idx="3">
                  <c:v>0</c:v>
                </c:pt>
                <c:pt idx="6">
                  <c:v>19</c:v>
                </c:pt>
                <c:pt idx="9">
                  <c:v>50</c:v>
                </c:pt>
                <c:pt idx="12">
                  <c:v>38</c:v>
                </c:pt>
              </c:numCache>
            </c:numRef>
          </c:val>
          <c:extLst>
            <c:ext xmlns:c16="http://schemas.microsoft.com/office/drawing/2014/chart" uri="{C3380CC4-5D6E-409C-BE32-E72D297353CC}">
              <c16:uniqueId val="{00000007-1ACD-41DD-ADEE-0F2EEBFBF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1118</c:v>
                </c:pt>
                <c:pt idx="3">
                  <c:v>1169</c:v>
                </c:pt>
                <c:pt idx="6">
                  <c:v>1154</c:v>
                </c:pt>
                <c:pt idx="9">
                  <c:v>1013</c:v>
                </c:pt>
                <c:pt idx="12">
                  <c:v>951</c:v>
                </c:pt>
              </c:numCache>
            </c:numRef>
          </c:val>
          <c:extLst>
            <c:ext xmlns:c16="http://schemas.microsoft.com/office/drawing/2014/chart" uri="{C3380CC4-5D6E-409C-BE32-E72D297353CC}">
              <c16:uniqueId val="{00000008-1ACD-41DD-ADEE-0F2EEBFBF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8</c:v>
                </c:pt>
                <c:pt idx="6">
                  <c:v>6</c:v>
                </c:pt>
                <c:pt idx="9">
                  <c:v>4</c:v>
                </c:pt>
                <c:pt idx="12">
                  <c:v>1</c:v>
                </c:pt>
              </c:numCache>
            </c:numRef>
          </c:val>
          <c:extLst>
            <c:ext xmlns:c16="http://schemas.microsoft.com/office/drawing/2014/chart" uri="{C3380CC4-5D6E-409C-BE32-E72D297353CC}">
              <c16:uniqueId val="{00000009-1ACD-41DD-ADEE-0F2EEBFBF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15207</c:v>
                </c:pt>
                <c:pt idx="3">
                  <c:v>16635</c:v>
                </c:pt>
                <c:pt idx="6">
                  <c:v>16199</c:v>
                </c:pt>
                <c:pt idx="9">
                  <c:v>16116</c:v>
                </c:pt>
                <c:pt idx="12">
                  <c:v>15319</c:v>
                </c:pt>
              </c:numCache>
            </c:numRef>
          </c:val>
          <c:extLst>
            <c:ext xmlns:c16="http://schemas.microsoft.com/office/drawing/2014/chart" uri="{C3380CC4-5D6E-409C-BE32-E72D297353CC}">
              <c16:uniqueId val="{0000000A-1ACD-41DD-ADEE-0F2EEBFBFE3D}"/>
            </c:ext>
          </c:extLst>
        </c:ser>
        <c:dLbls>
          <c:showLegendKey val="0"/>
          <c:showVal val="0"/>
          <c:showCatName val="0"/>
          <c:showSerName val="0"/>
          <c:showPercent val="0"/>
          <c:showBubbleSize val="0"/>
        </c:dLbls>
        <c:gapWidth val="100"/>
        <c:overlap val="100"/>
        <c:axId val="384094096"/>
        <c:axId val="38409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CD-41DD-ADEE-0F2EEBFBFE3D}"/>
            </c:ext>
          </c:extLst>
        </c:ser>
        <c:dLbls>
          <c:showLegendKey val="0"/>
          <c:showVal val="0"/>
          <c:showCatName val="0"/>
          <c:showSerName val="0"/>
          <c:showPercent val="0"/>
          <c:showBubbleSize val="0"/>
        </c:dLbls>
        <c:marker val="1"/>
        <c:smooth val="0"/>
        <c:axId val="384094096"/>
        <c:axId val="384091744"/>
      </c:lineChart>
      <c:catAx>
        <c:axId val="38409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091744"/>
        <c:crosses val="autoZero"/>
        <c:auto val="1"/>
        <c:lblAlgn val="ctr"/>
        <c:lblOffset val="100"/>
        <c:tickLblSkip val="1"/>
        <c:tickMarkSkip val="1"/>
        <c:noMultiLvlLbl val="0"/>
      </c:catAx>
      <c:valAx>
        <c:axId val="3840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9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5480</c:v>
                </c:pt>
                <c:pt idx="1">
                  <c:v>5200</c:v>
                </c:pt>
                <c:pt idx="2">
                  <c:v>5079</c:v>
                </c:pt>
              </c:numCache>
            </c:numRef>
          </c:val>
          <c:extLst>
            <c:ext xmlns:c16="http://schemas.microsoft.com/office/drawing/2014/chart" uri="{C3380CC4-5D6E-409C-BE32-E72D297353CC}">
              <c16:uniqueId val="{00000000-E114-4901-A332-EAAFD3A52B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944</c:v>
                </c:pt>
                <c:pt idx="1">
                  <c:v>1015</c:v>
                </c:pt>
                <c:pt idx="2">
                  <c:v>1089</c:v>
                </c:pt>
              </c:numCache>
            </c:numRef>
          </c:val>
          <c:extLst>
            <c:ext xmlns:c16="http://schemas.microsoft.com/office/drawing/2014/chart" uri="{C3380CC4-5D6E-409C-BE32-E72D297353CC}">
              <c16:uniqueId val="{00000001-E114-4901-A332-EAAFD3A52B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1790</c:v>
                </c:pt>
                <c:pt idx="1">
                  <c:v>1949</c:v>
                </c:pt>
                <c:pt idx="2">
                  <c:v>1702</c:v>
                </c:pt>
              </c:numCache>
            </c:numRef>
          </c:val>
          <c:extLst>
            <c:ext xmlns:c16="http://schemas.microsoft.com/office/drawing/2014/chart" uri="{C3380CC4-5D6E-409C-BE32-E72D297353CC}">
              <c16:uniqueId val="{00000002-E114-4901-A332-EAAFD3A52B5B}"/>
            </c:ext>
          </c:extLst>
        </c:ser>
        <c:dLbls>
          <c:showLegendKey val="0"/>
          <c:showVal val="0"/>
          <c:showCatName val="0"/>
          <c:showSerName val="0"/>
          <c:showPercent val="0"/>
          <c:showBubbleSize val="0"/>
        </c:dLbls>
        <c:gapWidth val="120"/>
        <c:overlap val="100"/>
        <c:axId val="384093312"/>
        <c:axId val="384089000"/>
      </c:barChart>
      <c:catAx>
        <c:axId val="3840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4089000"/>
        <c:crosses val="autoZero"/>
        <c:auto val="1"/>
        <c:lblAlgn val="ctr"/>
        <c:lblOffset val="100"/>
        <c:tickLblSkip val="1"/>
        <c:tickMarkSkip val="1"/>
        <c:noMultiLvlLbl val="0"/>
      </c:catAx>
      <c:valAx>
        <c:axId val="384089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40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改善傾向にあるが、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経常一般財源歳入の</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は、が</a:t>
          </a:r>
          <a:r>
            <a:rPr kumimoji="1" lang="en-US" altLang="ja-JP" sz="1000">
              <a:solidFill>
                <a:schemeClr val="dk1"/>
              </a:solidFill>
              <a:effectLst/>
              <a:latin typeface="+mn-lt"/>
              <a:ea typeface="+mn-ea"/>
              <a:cs typeface="+mn-cs"/>
            </a:rPr>
            <a:t>+8,200</a:t>
          </a:r>
          <a:r>
            <a:rPr kumimoji="1" lang="ja-JP" altLang="en-US" sz="1000">
              <a:solidFill>
                <a:schemeClr val="dk1"/>
              </a:solidFill>
              <a:effectLst/>
              <a:latin typeface="+mn-lt"/>
              <a:ea typeface="+mn-ea"/>
              <a:cs typeface="+mn-cs"/>
            </a:rPr>
            <a:t>万円、普通交付税が</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3,000</a:t>
          </a:r>
          <a:r>
            <a:rPr kumimoji="1" lang="ja-JP" altLang="en-US" sz="1000">
              <a:solidFill>
                <a:schemeClr val="dk1"/>
              </a:solidFill>
              <a:effectLst/>
              <a:latin typeface="+mn-lt"/>
              <a:ea typeface="+mn-ea"/>
              <a:cs typeface="+mn-cs"/>
            </a:rPr>
            <a:t>万円、地方消費税が</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400</a:t>
          </a:r>
          <a:r>
            <a:rPr kumimoji="1" lang="ja-JP" altLang="en-US" sz="1000">
              <a:solidFill>
                <a:schemeClr val="dk1"/>
              </a:solidFill>
              <a:effectLst/>
              <a:latin typeface="+mn-lt"/>
              <a:ea typeface="+mn-ea"/>
              <a:cs typeface="+mn-cs"/>
            </a:rPr>
            <a:t>万円等、合計で</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３億</a:t>
          </a:r>
          <a:r>
            <a:rPr kumimoji="1" lang="en-US" altLang="ja-JP" sz="1000">
              <a:solidFill>
                <a:schemeClr val="dk1"/>
              </a:solidFill>
              <a:effectLst/>
              <a:latin typeface="+mn-lt"/>
              <a:ea typeface="+mn-ea"/>
              <a:cs typeface="+mn-cs"/>
            </a:rPr>
            <a:t>5,000</a:t>
          </a:r>
          <a:r>
            <a:rPr kumimoji="1" lang="ja-JP" altLang="en-US" sz="1000">
              <a:solidFill>
                <a:schemeClr val="dk1"/>
              </a:solidFill>
              <a:effectLst/>
              <a:latin typeface="+mn-lt"/>
              <a:ea typeface="+mn-ea"/>
              <a:cs typeface="+mn-cs"/>
            </a:rPr>
            <a:t>万円となった。経常一般財源歳出の前年比は、会計年度任用職員が令和２年度決算より物件費から人件費に移行したことなどにより</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5,100</a:t>
          </a:r>
          <a:r>
            <a:rPr kumimoji="1" lang="ja-JP" altLang="en-US" sz="1000">
              <a:solidFill>
                <a:schemeClr val="dk1"/>
              </a:solidFill>
              <a:effectLst/>
              <a:latin typeface="+mn-lt"/>
              <a:ea typeface="+mn-ea"/>
              <a:cs typeface="+mn-cs"/>
            </a:rPr>
            <a:t>万円、物件費が▲１億</a:t>
          </a:r>
          <a:r>
            <a:rPr kumimoji="1" lang="en-US" altLang="ja-JP" sz="1000">
              <a:solidFill>
                <a:schemeClr val="dk1"/>
              </a:solidFill>
              <a:effectLst/>
              <a:latin typeface="+mn-lt"/>
              <a:ea typeface="+mn-ea"/>
              <a:cs typeface="+mn-cs"/>
            </a:rPr>
            <a:t>1,300</a:t>
          </a:r>
          <a:r>
            <a:rPr kumimoji="1" lang="ja-JP" altLang="en-US" sz="1000">
              <a:solidFill>
                <a:schemeClr val="dk1"/>
              </a:solidFill>
              <a:effectLst/>
              <a:latin typeface="+mn-lt"/>
              <a:ea typeface="+mn-ea"/>
              <a:cs typeface="+mn-cs"/>
            </a:rPr>
            <a:t>万円、扶助費の決算額は横ばいだが、ふるさと納税の増加に伴い特定財源が増加したため、扶助費の経常経費が▲２億</a:t>
          </a:r>
          <a:r>
            <a:rPr kumimoji="1" lang="en-US" altLang="ja-JP" sz="1000">
              <a:solidFill>
                <a:schemeClr val="dk1"/>
              </a:solidFill>
              <a:effectLst/>
              <a:latin typeface="+mn-lt"/>
              <a:ea typeface="+mn-ea"/>
              <a:cs typeface="+mn-cs"/>
            </a:rPr>
            <a:t>2,400</a:t>
          </a:r>
          <a:r>
            <a:rPr kumimoji="1" lang="ja-JP" altLang="en-US" sz="1000">
              <a:solidFill>
                <a:schemeClr val="dk1"/>
              </a:solidFill>
              <a:effectLst/>
              <a:latin typeface="+mn-lt"/>
              <a:ea typeface="+mn-ea"/>
              <a:cs typeface="+mn-cs"/>
            </a:rPr>
            <a:t>万円となり、合計で▲１億</a:t>
          </a:r>
          <a:r>
            <a:rPr kumimoji="1" lang="en-US" altLang="ja-JP" sz="1000">
              <a:solidFill>
                <a:schemeClr val="dk1"/>
              </a:solidFill>
              <a:effectLst/>
              <a:latin typeface="+mn-lt"/>
              <a:ea typeface="+mn-ea"/>
              <a:cs typeface="+mn-cs"/>
            </a:rPr>
            <a:t>2,000</a:t>
          </a:r>
          <a:r>
            <a:rPr kumimoji="1" lang="ja-JP" altLang="en-US" sz="1000">
              <a:solidFill>
                <a:schemeClr val="dk1"/>
              </a:solidFill>
              <a:effectLst/>
              <a:latin typeface="+mn-lt"/>
              <a:ea typeface="+mn-ea"/>
              <a:cs typeface="+mn-cs"/>
            </a:rPr>
            <a:t>万円となった。</a:t>
          </a:r>
          <a:r>
            <a:rPr kumimoji="1" lang="ja-JP" altLang="ja-JP" sz="1000">
              <a:solidFill>
                <a:schemeClr val="dk1"/>
              </a:solidFill>
              <a:effectLst/>
              <a:latin typeface="+mn-lt"/>
              <a:ea typeface="+mn-ea"/>
              <a:cs typeface="+mn-cs"/>
            </a:rPr>
            <a:t>そのため経常収支比率が</a:t>
          </a:r>
          <a:r>
            <a:rPr kumimoji="1" lang="en-US" altLang="ja-JP" sz="1000">
              <a:solidFill>
                <a:schemeClr val="dk1"/>
              </a:solidFill>
              <a:effectLst/>
              <a:latin typeface="+mn-lt"/>
              <a:ea typeface="+mn-ea"/>
              <a:cs typeface="+mn-cs"/>
            </a:rPr>
            <a:t>87.9</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した。引き続き歳入確保に努めるが、より一層経常経費の削減にも取り組む。</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89988</xdr:rowOff>
    </xdr:from>
    <xdr:to>
      <xdr:col>23</xdr:col>
      <xdr:colOff>133350</xdr:colOff>
      <xdr:row>60</xdr:row>
      <xdr:rowOff>77107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5538"/>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77107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4693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158931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4693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26307</xdr:rowOff>
    </xdr:from>
    <xdr:to>
      <xdr:col>19</xdr:col>
      <xdr:colOff>184150</xdr:colOff>
      <xdr:row>60</xdr:row>
      <xdr:rowOff>127907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138084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児童生徒１人１台端末の整備事業、ふるさと納税の増加に伴う返礼品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旧衛生センター解体工事等により、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会計年度任用職員が令和２年度決算より物件費から人件費に移行した</a:t>
          </a:r>
          <a:r>
            <a:rPr kumimoji="1" lang="ja-JP" altLang="en-US" sz="1100">
              <a:solidFill>
                <a:schemeClr val="dk1"/>
              </a:solidFill>
              <a:effectLst/>
              <a:latin typeface="+mn-lt"/>
              <a:ea typeface="+mn-ea"/>
              <a:cs typeface="+mn-cs"/>
            </a:rPr>
            <a:t>が、その分の物件費は減少している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前年度決算額より引上げた原因は物件費であり、臨時的な影響によるものであるが、</a:t>
          </a:r>
          <a:r>
            <a:rPr kumimoji="1" lang="ja-JP" altLang="ja-JP" sz="1100">
              <a:solidFill>
                <a:schemeClr val="dk1"/>
              </a:solidFill>
              <a:effectLst/>
              <a:latin typeface="+mn-lt"/>
              <a:ea typeface="+mn-ea"/>
              <a:cs typeface="+mn-cs"/>
            </a:rPr>
            <a:t>今後も人口は減少していくため、徹底して行政コストの削減に努める。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36099</xdr:rowOff>
    </xdr:from>
    <xdr:to>
      <xdr:col>23</xdr:col>
      <xdr:colOff>133350</xdr:colOff>
      <xdr:row>83</xdr:row>
      <xdr:rowOff>77750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6449"/>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13185</xdr:rowOff>
    </xdr:from>
    <xdr:to>
      <xdr:col>19</xdr:col>
      <xdr:colOff>133350</xdr:colOff>
      <xdr:row>83</xdr:row>
      <xdr:rowOff>36099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3535"/>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1166</xdr:rowOff>
    </xdr:from>
    <xdr:to>
      <xdr:col>15</xdr:col>
      <xdr:colOff>82550</xdr:colOff>
      <xdr:row>83</xdr:row>
      <xdr:rowOff>13185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31516"/>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169290</xdr:rowOff>
    </xdr:from>
    <xdr:to>
      <xdr:col>11</xdr:col>
      <xdr:colOff>31750</xdr:colOff>
      <xdr:row>83</xdr:row>
      <xdr:rowOff>1166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8190"/>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26950</xdr:rowOff>
    </xdr:from>
    <xdr:to>
      <xdr:col>23</xdr:col>
      <xdr:colOff>184150</xdr:colOff>
      <xdr:row>83</xdr:row>
      <xdr:rowOff>128550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43477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156749</xdr:rowOff>
    </xdr:from>
    <xdr:to>
      <xdr:col>19</xdr:col>
      <xdr:colOff>184150</xdr:colOff>
      <xdr:row>83</xdr:row>
      <xdr:rowOff>86899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97076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133835</xdr:rowOff>
    </xdr:from>
    <xdr:to>
      <xdr:col>15</xdr:col>
      <xdr:colOff>133350</xdr:colOff>
      <xdr:row>83</xdr:row>
      <xdr:rowOff>63985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74162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121816</xdr:rowOff>
    </xdr:from>
    <xdr:to>
      <xdr:col>11</xdr:col>
      <xdr:colOff>82550</xdr:colOff>
      <xdr:row>83</xdr:row>
      <xdr:rowOff>51966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118490</xdr:rowOff>
    </xdr:from>
    <xdr:to>
      <xdr:col>7</xdr:col>
      <xdr:colOff>31750</xdr:colOff>
      <xdr:row>83</xdr:row>
      <xdr:rowOff>48640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58817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55638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職員数は昨年</a:t>
          </a:r>
          <a:r>
            <a:rPr lang="ja-JP" altLang="en-US" sz="1100" b="0" i="0" baseline="0">
              <a:solidFill>
                <a:schemeClr val="dk1"/>
              </a:solidFill>
              <a:effectLst/>
              <a:latin typeface="+mn-lt"/>
              <a:ea typeface="+mn-ea"/>
              <a:cs typeface="+mn-cs"/>
            </a:rPr>
            <a:t>比で増減なし</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職員数は増加する見込みではあるが、現在行っている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161895</xdr:rowOff>
    </xdr:from>
    <xdr:to>
      <xdr:col>81</xdr:col>
      <xdr:colOff>44450</xdr:colOff>
      <xdr:row>62</xdr:row>
      <xdr:rowOff>3084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2034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61</xdr:row>
      <xdr:rowOff>161895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031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117082</xdr:rowOff>
    </xdr:from>
    <xdr:to>
      <xdr:col>72</xdr:col>
      <xdr:colOff>203200</xdr:colOff>
      <xdr:row>61</xdr:row>
      <xdr:rowOff>144659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7553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94101</xdr:rowOff>
    </xdr:from>
    <xdr:to>
      <xdr:col>68</xdr:col>
      <xdr:colOff>152400</xdr:colOff>
      <xdr:row>61</xdr:row>
      <xdr:rowOff>117082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525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140261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111095</xdr:rowOff>
    </xdr:from>
    <xdr:to>
      <xdr:col>77</xdr:col>
      <xdr:colOff>95250</xdr:colOff>
      <xdr:row>62</xdr:row>
      <xdr:rowOff>41245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51422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3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34186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2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66282</xdr:rowOff>
    </xdr:from>
    <xdr:to>
      <xdr:col>68</xdr:col>
      <xdr:colOff>203200</xdr:colOff>
      <xdr:row>61</xdr:row>
      <xdr:rowOff>167882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43301</xdr:rowOff>
    </xdr:from>
    <xdr:to>
      <xdr:col>64</xdr:col>
      <xdr:colOff>152400</xdr:colOff>
      <xdr:row>61</xdr:row>
      <xdr:rowOff>144901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155078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同ポイントとなった</a:t>
          </a:r>
          <a:r>
            <a:rPr lang="ja-JP" altLang="ja-JP" sz="1100" b="0" i="0" baseline="0">
              <a:solidFill>
                <a:schemeClr val="dk1"/>
              </a:solidFill>
              <a:effectLst/>
              <a:latin typeface="+mn-lt"/>
              <a:ea typeface="+mn-ea"/>
              <a:cs typeface="+mn-cs"/>
            </a:rPr>
            <a:t>。地方債残高は前年度よりは</a:t>
          </a:r>
          <a:r>
            <a:rPr lang="en-US" altLang="ja-JP" sz="1100" b="0" i="0" baseline="0">
              <a:solidFill>
                <a:schemeClr val="dk1"/>
              </a:solidFill>
              <a:effectLst/>
              <a:latin typeface="+mn-lt"/>
              <a:ea typeface="+mn-ea"/>
              <a:cs typeface="+mn-cs"/>
            </a:rPr>
            <a:t>8,000</a:t>
          </a:r>
          <a:r>
            <a:rPr lang="ja-JP" altLang="ja-JP" sz="1100" b="0" i="0" baseline="0">
              <a:solidFill>
                <a:schemeClr val="dk1"/>
              </a:solidFill>
              <a:effectLst/>
              <a:latin typeface="+mn-lt"/>
              <a:ea typeface="+mn-ea"/>
              <a:cs typeface="+mn-cs"/>
            </a:rPr>
            <a:t>万円減少しているが、</a:t>
          </a:r>
          <a:r>
            <a:rPr lang="ja-JP" altLang="en-US" sz="1100" b="0" i="0" baseline="0">
              <a:solidFill>
                <a:schemeClr val="dk1"/>
              </a:solidFill>
              <a:effectLst/>
              <a:latin typeface="+mn-lt"/>
              <a:ea typeface="+mn-ea"/>
              <a:cs typeface="+mn-cs"/>
            </a:rPr>
            <a:t>一番低かった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億円増加しており、元利償還金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１億</a:t>
          </a:r>
          <a:r>
            <a:rPr lang="en-US" altLang="ja-JP" sz="1100" b="0" i="0" baseline="0">
              <a:solidFill>
                <a:schemeClr val="dk1"/>
              </a:solidFill>
              <a:effectLst/>
              <a:latin typeface="+mn-lt"/>
              <a:ea typeface="+mn-ea"/>
              <a:cs typeface="+mn-cs"/>
            </a:rPr>
            <a:t>7,300</a:t>
          </a:r>
          <a:r>
            <a:rPr lang="ja-JP" altLang="ja-JP" sz="1100" b="0" i="0" baseline="0">
              <a:solidFill>
                <a:schemeClr val="dk1"/>
              </a:solidFill>
              <a:effectLst/>
              <a:latin typeface="+mn-lt"/>
              <a:ea typeface="+mn-ea"/>
              <a:cs typeface="+mn-cs"/>
            </a:rPr>
            <a:t>万円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5927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49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9948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495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13970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5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20003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昨年同様、将来負担比率は算出されなかった。有利な起債を借りていることや地方債の発行を抑制したことが要因と考えられる。地方債残高は前年度末より８千万円減少した。財政計画では、今後</a:t>
          </a:r>
          <a:r>
            <a:rPr lang="ja-JP" altLang="en-US" sz="1100" b="0" i="0" baseline="0">
              <a:solidFill>
                <a:schemeClr val="dk1"/>
              </a:solidFill>
              <a:effectLst/>
              <a:latin typeface="+mn-lt"/>
              <a:ea typeface="+mn-ea"/>
              <a:cs typeface="+mn-cs"/>
            </a:rPr>
            <a:t>は新庁舎建設や</a:t>
          </a:r>
          <a:r>
            <a:rPr lang="ja-JP" altLang="ja-JP" sz="1100" b="0" i="0" baseline="0">
              <a:solidFill>
                <a:schemeClr val="dk1"/>
              </a:solidFill>
              <a:effectLst/>
              <a:latin typeface="+mn-lt"/>
              <a:ea typeface="+mn-ea"/>
              <a:cs typeface="+mn-cs"/>
            </a:rPr>
            <a:t>社会資本</a:t>
          </a:r>
          <a:r>
            <a:rPr lang="ja-JP" altLang="en-US" sz="1100" b="0" i="0" baseline="0">
              <a:solidFill>
                <a:schemeClr val="dk1"/>
              </a:solidFill>
              <a:effectLst/>
              <a:latin typeface="+mn-lt"/>
              <a:ea typeface="+mn-ea"/>
              <a:cs typeface="+mn-cs"/>
            </a:rPr>
            <a:t>施設</a:t>
          </a:r>
          <a:r>
            <a:rPr lang="ja-JP" altLang="ja-JP" sz="1100" b="0" i="0" baseline="0">
              <a:solidFill>
                <a:schemeClr val="dk1"/>
              </a:solidFill>
              <a:effectLst/>
              <a:latin typeface="+mn-lt"/>
              <a:ea typeface="+mn-ea"/>
              <a:cs typeface="+mn-cs"/>
            </a:rPr>
            <a:t>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万円となり、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上昇の主な要因は</a:t>
          </a:r>
          <a:r>
            <a:rPr kumimoji="1" lang="ja-JP" altLang="ja-JP" sz="1100">
              <a:solidFill>
                <a:schemeClr val="dk1"/>
              </a:solidFill>
              <a:effectLst/>
              <a:latin typeface="+mn-lt"/>
              <a:ea typeface="+mn-ea"/>
              <a:cs typeface="+mn-cs"/>
            </a:rPr>
            <a:t>会計年度任用職員が令和２年度決算より物件費から人件費に移行した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今後は定員適正化計画に基づく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万円と大幅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となったことから、前年度より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会計年度任用職員が令和２年度決算より物件費から人件費に移行したため。今後も施設の統廃合による管理経費の削減に取り組み、物件費の抑制に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20</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38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8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▲２億</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万円</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5,200</a:t>
          </a:r>
          <a:r>
            <a:rPr lang="ja-JP" altLang="ja-JP" sz="1100" b="0" i="0" baseline="0">
              <a:solidFill>
                <a:schemeClr val="dk1"/>
              </a:solidFill>
              <a:effectLst/>
              <a:latin typeface="+mn-lt"/>
              <a:ea typeface="+mn-ea"/>
              <a:cs typeface="+mn-cs"/>
            </a:rPr>
            <a:t>万円となった</a:t>
          </a:r>
          <a:r>
            <a:rPr lang="ja-JP" altLang="en-US" sz="1100" b="0" i="0" baseline="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ふるさと納税の増加に伴い</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特定</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が増加したため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98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4,800</a:t>
          </a:r>
          <a:r>
            <a:rPr kumimoji="1" lang="ja-JP" altLang="ja-JP" sz="1100">
              <a:solidFill>
                <a:schemeClr val="dk1"/>
              </a:solidFill>
              <a:effectLst/>
              <a:latin typeface="+mn-lt"/>
              <a:ea typeface="+mn-ea"/>
              <a:cs typeface="+mn-cs"/>
            </a:rPr>
            <a:t>万円、維持補修費が前年度比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万円、投資及び出資金が前年比▲</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万円となり</a:t>
          </a:r>
          <a:r>
            <a:rPr kumimoji="1" lang="ja-JP" altLang="en-US" sz="1100">
              <a:solidFill>
                <a:schemeClr val="dk1"/>
              </a:solidFill>
              <a:effectLst/>
              <a:latin typeface="+mn-lt"/>
              <a:ea typeface="+mn-ea"/>
              <a:cs typeface="+mn-cs"/>
            </a:rPr>
            <a:t>、ほとんどの項目で僅かではあるが減少した。</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新型コロナウイルス感染症の影響で事業が中止・縮減された</a:t>
          </a:r>
          <a:r>
            <a:rPr kumimoji="1" lang="ja-JP" altLang="ja-JP" sz="1100">
              <a:solidFill>
                <a:schemeClr val="dk1"/>
              </a:solidFill>
              <a:effectLst/>
              <a:latin typeface="+mn-lt"/>
              <a:ea typeface="+mn-ea"/>
              <a:cs typeface="+mn-cs"/>
            </a:rPr>
            <a:t>ことが主な要因である。一部事務組合負担金については、消防組合において、施設の老朽化による建替や４年に１回１億円規模の通信指令機器の更新等が控えていることなどから、今後も増加が見込まれている。一部事務組合に対してもコスト削減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年度から平成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年度まで大規模建設事業が重なった。平成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年から平成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年度借入分の返済が始まったため、平成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年度は一気に比率が上昇し悪化した</a:t>
          </a:r>
          <a:r>
            <a:rPr lang="ja-JP" altLang="en-US" sz="1000" b="0" i="0" baseline="0">
              <a:solidFill>
                <a:schemeClr val="dk1"/>
              </a:solidFill>
              <a:effectLst/>
              <a:latin typeface="+mn-lt"/>
              <a:ea typeface="+mn-ea"/>
              <a:cs typeface="+mn-cs"/>
            </a:rPr>
            <a:t>。また、令和２年度は、平成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年度に汚泥処理センターの過疎債</a:t>
          </a:r>
          <a:r>
            <a:rPr lang="en-US" altLang="ja-JP" sz="1000" b="0" i="0" baseline="0">
              <a:solidFill>
                <a:schemeClr val="dk1"/>
              </a:solidFill>
              <a:effectLst/>
              <a:latin typeface="+mn-lt"/>
              <a:ea typeface="+mn-ea"/>
              <a:cs typeface="+mn-cs"/>
            </a:rPr>
            <a:t>12</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7,590</a:t>
          </a:r>
          <a:r>
            <a:rPr lang="ja-JP" altLang="en-US" sz="1000" b="0" i="0" baseline="0">
              <a:solidFill>
                <a:schemeClr val="dk1"/>
              </a:solidFill>
              <a:effectLst/>
              <a:latin typeface="+mn-lt"/>
              <a:ea typeface="+mn-ea"/>
              <a:cs typeface="+mn-cs"/>
            </a:rPr>
            <a:t>万円が、据置２年を経て本格的な償還１億</a:t>
          </a:r>
          <a:r>
            <a:rPr lang="en-US" altLang="ja-JP" sz="1000" b="0" i="0" baseline="0">
              <a:solidFill>
                <a:schemeClr val="dk1"/>
              </a:solidFill>
              <a:effectLst/>
              <a:latin typeface="+mn-lt"/>
              <a:ea typeface="+mn-ea"/>
              <a:cs typeface="+mn-cs"/>
            </a:rPr>
            <a:t>1,600</a:t>
          </a:r>
          <a:r>
            <a:rPr lang="ja-JP" altLang="en-US" sz="1000" b="0" i="0" baseline="0">
              <a:solidFill>
                <a:schemeClr val="dk1"/>
              </a:solidFill>
              <a:effectLst/>
              <a:latin typeface="+mn-lt"/>
              <a:ea typeface="+mn-ea"/>
              <a:cs typeface="+mn-cs"/>
            </a:rPr>
            <a:t>万円が始まったため、</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１億</a:t>
          </a:r>
          <a:r>
            <a:rPr kumimoji="1" lang="en-US" altLang="ja-JP" sz="1000">
              <a:solidFill>
                <a:schemeClr val="dk1"/>
              </a:solidFill>
              <a:effectLst/>
              <a:latin typeface="+mn-lt"/>
              <a:ea typeface="+mn-ea"/>
              <a:cs typeface="+mn-cs"/>
            </a:rPr>
            <a:t>6,700</a:t>
          </a:r>
          <a:r>
            <a:rPr kumimoji="1" lang="ja-JP" altLang="ja-JP" sz="1000">
              <a:solidFill>
                <a:schemeClr val="dk1"/>
              </a:solidFill>
              <a:effectLst/>
              <a:latin typeface="+mn-lt"/>
              <a:ea typeface="+mn-ea"/>
              <a:cs typeface="+mn-cs"/>
            </a:rPr>
            <a:t>万円となり、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ポイント悪化した。</a:t>
          </a:r>
          <a:r>
            <a:rPr lang="ja-JP" altLang="ja-JP" sz="1000" b="0" i="0" baseline="0">
              <a:solidFill>
                <a:schemeClr val="dk1"/>
              </a:solidFill>
              <a:effectLst/>
              <a:latin typeface="+mn-lt"/>
              <a:ea typeface="+mn-ea"/>
              <a:cs typeface="+mn-cs"/>
            </a:rPr>
            <a:t>今後は新庁舎建設や社会資本の老朽化への対応等により起債額の増加償還額は一気に増加すると見込んでいる。減債基金を活用し、年度間の平準化に取り組む。</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10795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48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48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132715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131445</xdr:rowOff>
    </xdr:from>
    <xdr:to>
      <xdr:col>24</xdr:col>
      <xdr:colOff>76200</xdr:colOff>
      <xdr:row>75</xdr:row>
      <xdr:rowOff>61595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分母である経常一般財源が前年度比</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4,400</a:t>
          </a:r>
          <a:r>
            <a:rPr kumimoji="1" lang="ja-JP" altLang="ja-JP" sz="1000">
              <a:solidFill>
                <a:schemeClr val="dk1"/>
              </a:solidFill>
              <a:effectLst/>
              <a:latin typeface="+mn-lt"/>
              <a:ea typeface="+mn-ea"/>
              <a:cs typeface="+mn-cs"/>
            </a:rPr>
            <a:t>万円の</a:t>
          </a:r>
          <a:r>
            <a:rPr kumimoji="1" lang="en-US" altLang="ja-JP" sz="1000">
              <a:solidFill>
                <a:schemeClr val="dk1"/>
              </a:solidFill>
              <a:effectLst/>
              <a:latin typeface="+mn-lt"/>
              <a:ea typeface="+mn-ea"/>
              <a:cs typeface="+mn-cs"/>
            </a:rPr>
            <a:t>95</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3,900</a:t>
          </a:r>
          <a:r>
            <a:rPr kumimoji="1" lang="ja-JP" altLang="ja-JP" sz="1000">
              <a:solidFill>
                <a:schemeClr val="dk1"/>
              </a:solidFill>
              <a:effectLst/>
              <a:latin typeface="+mn-lt"/>
              <a:ea typeface="+mn-ea"/>
              <a:cs typeface="+mn-cs"/>
            </a:rPr>
            <a:t>万円となった</a:t>
          </a:r>
          <a:r>
            <a:rPr kumimoji="1" lang="ja-JP" altLang="en-US" sz="100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経常一般財源を必要とする公債費以外の歳出</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、前年度比</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２億</a:t>
          </a:r>
          <a:r>
            <a:rPr lang="en-US" altLang="ja-JP" sz="1000" b="0" i="0" baseline="0">
              <a:solidFill>
                <a:schemeClr val="dk1"/>
              </a:solidFill>
              <a:effectLst/>
              <a:latin typeface="+mn-lt"/>
              <a:ea typeface="+mn-ea"/>
              <a:cs typeface="+mn-cs"/>
            </a:rPr>
            <a:t>8,700</a:t>
          </a:r>
          <a:r>
            <a:rPr lang="ja-JP" altLang="ja-JP" sz="1000" b="0" i="0" baseline="0">
              <a:solidFill>
                <a:schemeClr val="dk1"/>
              </a:solidFill>
              <a:effectLst/>
              <a:latin typeface="+mn-lt"/>
              <a:ea typeface="+mn-ea"/>
              <a:cs typeface="+mn-cs"/>
            </a:rPr>
            <a:t>万円の</a:t>
          </a:r>
          <a:r>
            <a:rPr lang="en-US" altLang="ja-JP" sz="1000" b="0" i="0" baseline="0">
              <a:solidFill>
                <a:schemeClr val="dk1"/>
              </a:solidFill>
              <a:effectLst/>
              <a:latin typeface="+mn-lt"/>
              <a:ea typeface="+mn-ea"/>
              <a:cs typeface="+mn-cs"/>
            </a:rPr>
            <a:t>65</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8,000</a:t>
          </a:r>
          <a:r>
            <a:rPr lang="ja-JP" altLang="ja-JP" sz="1000" b="0" i="0" baseline="0">
              <a:solidFill>
                <a:schemeClr val="dk1"/>
              </a:solidFill>
              <a:effectLst/>
              <a:latin typeface="+mn-lt"/>
              <a:ea typeface="+mn-ea"/>
              <a:cs typeface="+mn-cs"/>
            </a:rPr>
            <a:t>万円となり、</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これは、巣ごもり需要の影響で消費税等の税収が好調であったことやふるさと納税の寄附金が過去最高となるなど分母が増加した一方、歳出では、</a:t>
          </a:r>
          <a:r>
            <a:rPr kumimoji="1" lang="ja-JP" altLang="ja-JP" sz="1000">
              <a:solidFill>
                <a:schemeClr val="dk1"/>
              </a:solidFill>
              <a:effectLst/>
              <a:latin typeface="+mn-lt"/>
              <a:ea typeface="+mn-ea"/>
              <a:cs typeface="+mn-cs"/>
            </a:rPr>
            <a:t>新型コロナウイルス感染症の影響で事業が中止・縮減されたことが主な要因である</a:t>
          </a:r>
          <a:r>
            <a:rPr kumimoji="1" lang="ja-JP" altLang="en-US" sz="1000">
              <a:solidFill>
                <a:schemeClr val="dk1"/>
              </a:solidFill>
              <a:effectLst/>
              <a:latin typeface="+mn-lt"/>
              <a:ea typeface="+mn-ea"/>
              <a:cs typeface="+mn-cs"/>
            </a:rPr>
            <a:t>。今年度は新型コロナウイルス感染症の影響によるものが多く、一過性と捉えている。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97180"/>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383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383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74683</xdr:rowOff>
    </xdr:from>
    <xdr:to>
      <xdr:col>29</xdr:col>
      <xdr:colOff>127000</xdr:colOff>
      <xdr:row>17</xdr:row>
      <xdr:rowOff>111194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6958"/>
          <a:ext cx="6477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111194</xdr:rowOff>
    </xdr:from>
    <xdr:to>
      <xdr:col>26</xdr:col>
      <xdr:colOff>50800</xdr:colOff>
      <xdr:row>17</xdr:row>
      <xdr:rowOff>161050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3469"/>
          <a:ext cx="698500" cy="4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161050</xdr:rowOff>
    </xdr:from>
    <xdr:to>
      <xdr:col>22</xdr:col>
      <xdr:colOff>114300</xdr:colOff>
      <xdr:row>18</xdr:row>
      <xdr:rowOff>10523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3325"/>
          <a:ext cx="698500" cy="2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10523</xdr:rowOff>
    </xdr:from>
    <xdr:to>
      <xdr:col>18</xdr:col>
      <xdr:colOff>177800</xdr:colOff>
      <xdr:row>18</xdr:row>
      <xdr:rowOff>25894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4248"/>
          <a:ext cx="698500" cy="1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23883</xdr:rowOff>
    </xdr:from>
    <xdr:to>
      <xdr:col>29</xdr:col>
      <xdr:colOff>177800</xdr:colOff>
      <xdr:row>17</xdr:row>
      <xdr:rowOff>125483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40410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60394</xdr:rowOff>
    </xdr:from>
    <xdr:to>
      <xdr:col>26</xdr:col>
      <xdr:colOff>101600</xdr:colOff>
      <xdr:row>17</xdr:row>
      <xdr:rowOff>161994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110250</xdr:rowOff>
    </xdr:from>
    <xdr:to>
      <xdr:col>22</xdr:col>
      <xdr:colOff>165100</xdr:colOff>
      <xdr:row>18</xdr:row>
      <xdr:rowOff>40400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131173</xdr:rowOff>
    </xdr:from>
    <xdr:to>
      <xdr:col>19</xdr:col>
      <xdr:colOff>38100</xdr:colOff>
      <xdr:row>18</xdr:row>
      <xdr:rowOff>61323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146544</xdr:rowOff>
    </xdr:from>
    <xdr:to>
      <xdr:col>15</xdr:col>
      <xdr:colOff>101600</xdr:colOff>
      <xdr:row>18</xdr:row>
      <xdr:rowOff>76694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61470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325726</xdr:rowOff>
    </xdr:from>
    <xdr:to>
      <xdr:col>29</xdr:col>
      <xdr:colOff>127000</xdr:colOff>
      <xdr:row>37</xdr:row>
      <xdr:rowOff>335704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0426"/>
          <a:ext cx="6477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310503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35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334866</xdr:rowOff>
    </xdr:from>
    <xdr:to>
      <xdr:col>26</xdr:col>
      <xdr:colOff>50800</xdr:colOff>
      <xdr:row>37</xdr:row>
      <xdr:rowOff>335704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59566"/>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331730</xdr:rowOff>
    </xdr:from>
    <xdr:to>
      <xdr:col>22</xdr:col>
      <xdr:colOff>114300</xdr:colOff>
      <xdr:row>37</xdr:row>
      <xdr:rowOff>334866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56430"/>
          <a:ext cx="6985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326412</xdr:rowOff>
    </xdr:from>
    <xdr:to>
      <xdr:col>18</xdr:col>
      <xdr:colOff>177800</xdr:colOff>
      <xdr:row>37</xdr:row>
      <xdr:rowOff>331730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51112"/>
          <a:ext cx="698500" cy="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274926</xdr:rowOff>
    </xdr:from>
    <xdr:to>
      <xdr:col>29</xdr:col>
      <xdr:colOff>177800</xdr:colOff>
      <xdr:row>38</xdr:row>
      <xdr:rowOff>33626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120003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284904</xdr:rowOff>
    </xdr:from>
    <xdr:to>
      <xdr:col>26</xdr:col>
      <xdr:colOff>101600</xdr:colOff>
      <xdr:row>38</xdr:row>
      <xdr:rowOff>43604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28381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284066</xdr:rowOff>
    </xdr:from>
    <xdr:to>
      <xdr:col>22</xdr:col>
      <xdr:colOff>165100</xdr:colOff>
      <xdr:row>38</xdr:row>
      <xdr:rowOff>42766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280930</xdr:rowOff>
    </xdr:from>
    <xdr:to>
      <xdr:col>19</xdr:col>
      <xdr:colOff>38100</xdr:colOff>
      <xdr:row>38</xdr:row>
      <xdr:rowOff>39630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24407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275612</xdr:rowOff>
    </xdr:from>
    <xdr:to>
      <xdr:col>15</xdr:col>
      <xdr:colOff>101600</xdr:colOff>
      <xdr:row>38</xdr:row>
      <xdr:rowOff>34312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133016</xdr:rowOff>
    </xdr:from>
    <xdr:to>
      <xdr:col>24</xdr:col>
      <xdr:colOff>63500</xdr:colOff>
      <xdr:row>36</xdr:row>
      <xdr:rowOff>66102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3766"/>
          <a:ext cx="8382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66102</xdr:rowOff>
    </xdr:from>
    <xdr:to>
      <xdr:col>19</xdr:col>
      <xdr:colOff>177800</xdr:colOff>
      <xdr:row>36</xdr:row>
      <xdr:rowOff>87144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8302"/>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87144</xdr:rowOff>
    </xdr:from>
    <xdr:to>
      <xdr:col>15</xdr:col>
      <xdr:colOff>50800</xdr:colOff>
      <xdr:row>36</xdr:row>
      <xdr:rowOff>112497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9344"/>
          <a:ext cx="8890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21416</xdr:rowOff>
    </xdr:from>
    <xdr:to>
      <xdr:col>10</xdr:col>
      <xdr:colOff>114300</xdr:colOff>
      <xdr:row>36</xdr:row>
      <xdr:rowOff>112497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3616"/>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82216</xdr:rowOff>
    </xdr:from>
    <xdr:to>
      <xdr:col>24</xdr:col>
      <xdr:colOff>114300</xdr:colOff>
      <xdr:row>36</xdr:row>
      <xdr:rowOff>12366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60643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15302</xdr:rowOff>
    </xdr:from>
    <xdr:to>
      <xdr:col>20</xdr:col>
      <xdr:colOff>38100</xdr:colOff>
      <xdr:row>36</xdr:row>
      <xdr:rowOff>116902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108029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36344</xdr:rowOff>
    </xdr:from>
    <xdr:to>
      <xdr:col>15</xdr:col>
      <xdr:colOff>101600</xdr:colOff>
      <xdr:row>36</xdr:row>
      <xdr:rowOff>137944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129071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61697</xdr:rowOff>
    </xdr:from>
    <xdr:to>
      <xdr:col>10</xdr:col>
      <xdr:colOff>165100</xdr:colOff>
      <xdr:row>36</xdr:row>
      <xdr:rowOff>163297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142066</xdr:rowOff>
    </xdr:from>
    <xdr:to>
      <xdr:col>6</xdr:col>
      <xdr:colOff>38100</xdr:colOff>
      <xdr:row>36</xdr:row>
      <xdr:rowOff>72216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63343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167239</xdr:rowOff>
    </xdr:from>
    <xdr:to>
      <xdr:col>24</xdr:col>
      <xdr:colOff>63500</xdr:colOff>
      <xdr:row>58</xdr:row>
      <xdr:rowOff>24182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39889"/>
          <a:ext cx="838200" cy="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24182</xdr:rowOff>
    </xdr:from>
    <xdr:to>
      <xdr:col>19</xdr:col>
      <xdr:colOff>177800</xdr:colOff>
      <xdr:row>58</xdr:row>
      <xdr:rowOff>42594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68282"/>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42594</xdr:rowOff>
    </xdr:from>
    <xdr:to>
      <xdr:col>15</xdr:col>
      <xdr:colOff>50800</xdr:colOff>
      <xdr:row>58</xdr:row>
      <xdr:rowOff>57789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669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57789</xdr:rowOff>
    </xdr:from>
    <xdr:to>
      <xdr:col>10</xdr:col>
      <xdr:colOff>114300</xdr:colOff>
      <xdr:row>58</xdr:row>
      <xdr:rowOff>65336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1889"/>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116439</xdr:rowOff>
    </xdr:from>
    <xdr:to>
      <xdr:col>24</xdr:col>
      <xdr:colOff>114300</xdr:colOff>
      <xdr:row>58</xdr:row>
      <xdr:rowOff>46589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94866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144832</xdr:rowOff>
    </xdr:from>
    <xdr:to>
      <xdr:col>20</xdr:col>
      <xdr:colOff>38100</xdr:colOff>
      <xdr:row>58</xdr:row>
      <xdr:rowOff>74982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66109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163244</xdr:rowOff>
    </xdr:from>
    <xdr:to>
      <xdr:col>15</xdr:col>
      <xdr:colOff>101600</xdr:colOff>
      <xdr:row>58</xdr:row>
      <xdr:rowOff>93394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6989</xdr:rowOff>
    </xdr:from>
    <xdr:to>
      <xdr:col>10</xdr:col>
      <xdr:colOff>165100</xdr:colOff>
      <xdr:row>58</xdr:row>
      <xdr:rowOff>108589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99716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14536</xdr:rowOff>
    </xdr:from>
    <xdr:to>
      <xdr:col>6</xdr:col>
      <xdr:colOff>38100</xdr:colOff>
      <xdr:row>58</xdr:row>
      <xdr:rowOff>116136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107263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115449</xdr:rowOff>
    </xdr:from>
    <xdr:to>
      <xdr:col>24</xdr:col>
      <xdr:colOff>63500</xdr:colOff>
      <xdr:row>78</xdr:row>
      <xdr:rowOff>141185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88549"/>
          <a:ext cx="8382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115449</xdr:rowOff>
    </xdr:from>
    <xdr:to>
      <xdr:col>19</xdr:col>
      <xdr:colOff>177800</xdr:colOff>
      <xdr:row>78</xdr:row>
      <xdr:rowOff>134480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8549"/>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123031</xdr:rowOff>
    </xdr:from>
    <xdr:to>
      <xdr:col>15</xdr:col>
      <xdr:colOff>50800</xdr:colOff>
      <xdr:row>78</xdr:row>
      <xdr:rowOff>134480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96131"/>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123031</xdr:rowOff>
    </xdr:from>
    <xdr:to>
      <xdr:col>10</xdr:col>
      <xdr:colOff>114300</xdr:colOff>
      <xdr:row>78</xdr:row>
      <xdr:rowOff>148044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96131"/>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90385</xdr:rowOff>
    </xdr:from>
    <xdr:to>
      <xdr:col>24</xdr:col>
      <xdr:colOff>114300</xdr:colOff>
      <xdr:row>79</xdr:row>
      <xdr:rowOff>20535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5312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64649</xdr:rowOff>
    </xdr:from>
    <xdr:to>
      <xdr:col>20</xdr:col>
      <xdr:colOff>38100</xdr:colOff>
      <xdr:row>78</xdr:row>
      <xdr:rowOff>166249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83680</xdr:rowOff>
    </xdr:from>
    <xdr:to>
      <xdr:col>15</xdr:col>
      <xdr:colOff>101600</xdr:colOff>
      <xdr:row>79</xdr:row>
      <xdr:rowOff>13830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4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72231</xdr:rowOff>
    </xdr:from>
    <xdr:to>
      <xdr:col>10</xdr:col>
      <xdr:colOff>165100</xdr:colOff>
      <xdr:row>79</xdr:row>
      <xdr:rowOff>2381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164958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97244</xdr:rowOff>
    </xdr:from>
    <xdr:to>
      <xdr:col>6</xdr:col>
      <xdr:colOff>38100</xdr:colOff>
      <xdr:row>79</xdr:row>
      <xdr:rowOff>27394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64515</xdr:rowOff>
    </xdr:from>
    <xdr:to>
      <xdr:col>24</xdr:col>
      <xdr:colOff>63500</xdr:colOff>
      <xdr:row>92</xdr:row>
      <xdr:rowOff>142278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837915"/>
          <a:ext cx="8382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142278</xdr:rowOff>
    </xdr:from>
    <xdr:to>
      <xdr:col>19</xdr:col>
      <xdr:colOff>177800</xdr:colOff>
      <xdr:row>93</xdr:row>
      <xdr:rowOff>26099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15678"/>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167906</xdr:rowOff>
    </xdr:from>
    <xdr:to>
      <xdr:col>15</xdr:col>
      <xdr:colOff>50800</xdr:colOff>
      <xdr:row>93</xdr:row>
      <xdr:rowOff>26099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5941306"/>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162294</xdr:rowOff>
    </xdr:from>
    <xdr:to>
      <xdr:col>10</xdr:col>
      <xdr:colOff>114300</xdr:colOff>
      <xdr:row>92</xdr:row>
      <xdr:rowOff>167906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5935694"/>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13715</xdr:rowOff>
    </xdr:from>
    <xdr:to>
      <xdr:col>24</xdr:col>
      <xdr:colOff>114300</xdr:colOff>
      <xdr:row>92</xdr:row>
      <xdr:rowOff>115315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36592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91478</xdr:rowOff>
    </xdr:from>
    <xdr:to>
      <xdr:col>20</xdr:col>
      <xdr:colOff>38100</xdr:colOff>
      <xdr:row>93</xdr:row>
      <xdr:rowOff>21628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38155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146749</xdr:rowOff>
    </xdr:from>
    <xdr:to>
      <xdr:col>15</xdr:col>
      <xdr:colOff>101600</xdr:colOff>
      <xdr:row>93</xdr:row>
      <xdr:rowOff>76899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9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93426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69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117106</xdr:rowOff>
    </xdr:from>
    <xdr:to>
      <xdr:col>10</xdr:col>
      <xdr:colOff>165100</xdr:colOff>
      <xdr:row>93</xdr:row>
      <xdr:rowOff>47256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63783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6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111494</xdr:rowOff>
    </xdr:from>
    <xdr:to>
      <xdr:col>6</xdr:col>
      <xdr:colOff>38100</xdr:colOff>
      <xdr:row>93</xdr:row>
      <xdr:rowOff>41644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58171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6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26226</xdr:rowOff>
    </xdr:from>
    <xdr:to>
      <xdr:col>55</xdr:col>
      <xdr:colOff>0</xdr:colOff>
      <xdr:row>38</xdr:row>
      <xdr:rowOff>42088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98426"/>
          <a:ext cx="838200" cy="3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42088</xdr:rowOff>
    </xdr:from>
    <xdr:to>
      <xdr:col>50</xdr:col>
      <xdr:colOff>114300</xdr:colOff>
      <xdr:row>38</xdr:row>
      <xdr:rowOff>43831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57188"/>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43831</xdr:rowOff>
    </xdr:from>
    <xdr:to>
      <xdr:col>45</xdr:col>
      <xdr:colOff>177800</xdr:colOff>
      <xdr:row>38</xdr:row>
      <xdr:rowOff>62485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58931"/>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31546</xdr:rowOff>
    </xdr:from>
    <xdr:to>
      <xdr:col>41</xdr:col>
      <xdr:colOff>50800</xdr:colOff>
      <xdr:row>38</xdr:row>
      <xdr:rowOff>62485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6646"/>
          <a:ext cx="8890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146876</xdr:rowOff>
    </xdr:from>
    <xdr:to>
      <xdr:col>55</xdr:col>
      <xdr:colOff>50800</xdr:colOff>
      <xdr:row>36</xdr:row>
      <xdr:rowOff>77026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125303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162738</xdr:rowOff>
    </xdr:from>
    <xdr:to>
      <xdr:col>50</xdr:col>
      <xdr:colOff>165100</xdr:colOff>
      <xdr:row>38</xdr:row>
      <xdr:rowOff>92888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84015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164481</xdr:rowOff>
    </xdr:from>
    <xdr:to>
      <xdr:col>46</xdr:col>
      <xdr:colOff>38100</xdr:colOff>
      <xdr:row>38</xdr:row>
      <xdr:rowOff>94631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85758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11685</xdr:rowOff>
    </xdr:from>
    <xdr:to>
      <xdr:col>41</xdr:col>
      <xdr:colOff>101600</xdr:colOff>
      <xdr:row>38</xdr:row>
      <xdr:rowOff>113285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104412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152196</xdr:rowOff>
    </xdr:from>
    <xdr:to>
      <xdr:col>36</xdr:col>
      <xdr:colOff>165100</xdr:colOff>
      <xdr:row>38</xdr:row>
      <xdr:rowOff>82346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98873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55904</xdr:rowOff>
    </xdr:from>
    <xdr:to>
      <xdr:col>55</xdr:col>
      <xdr:colOff>0</xdr:colOff>
      <xdr:row>56</xdr:row>
      <xdr:rowOff>156127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57104"/>
          <a:ext cx="838200" cy="10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55904</xdr:rowOff>
    </xdr:from>
    <xdr:to>
      <xdr:col>50</xdr:col>
      <xdr:colOff>114300</xdr:colOff>
      <xdr:row>57</xdr:row>
      <xdr:rowOff>10454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57104"/>
          <a:ext cx="889000" cy="1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132659</xdr:rowOff>
    </xdr:from>
    <xdr:to>
      <xdr:col>45</xdr:col>
      <xdr:colOff>177800</xdr:colOff>
      <xdr:row>57</xdr:row>
      <xdr:rowOff>10454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19509"/>
          <a:ext cx="8890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132659</xdr:rowOff>
    </xdr:from>
    <xdr:to>
      <xdr:col>41</xdr:col>
      <xdr:colOff>50800</xdr:colOff>
      <xdr:row>55</xdr:row>
      <xdr:rowOff>159017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19509"/>
          <a:ext cx="889000" cy="3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105327</xdr:rowOff>
    </xdr:from>
    <xdr:to>
      <xdr:col>55</xdr:col>
      <xdr:colOff>50800</xdr:colOff>
      <xdr:row>57</xdr:row>
      <xdr:rowOff>35477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83754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5104</xdr:rowOff>
    </xdr:from>
    <xdr:to>
      <xdr:col>50</xdr:col>
      <xdr:colOff>165100</xdr:colOff>
      <xdr:row>56</xdr:row>
      <xdr:rowOff>106704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97831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6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131104</xdr:rowOff>
    </xdr:from>
    <xdr:to>
      <xdr:col>46</xdr:col>
      <xdr:colOff>38100</xdr:colOff>
      <xdr:row>57</xdr:row>
      <xdr:rowOff>61254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81859</xdr:rowOff>
    </xdr:from>
    <xdr:to>
      <xdr:col>41</xdr:col>
      <xdr:colOff>101600</xdr:colOff>
      <xdr:row>54</xdr:row>
      <xdr:rowOff>12009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28536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108217</xdr:rowOff>
    </xdr:from>
    <xdr:to>
      <xdr:col>36</xdr:col>
      <xdr:colOff>165100</xdr:colOff>
      <xdr:row>56</xdr:row>
      <xdr:rowOff>38367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54894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65953</xdr:rowOff>
    </xdr:from>
    <xdr:to>
      <xdr:col>55</xdr:col>
      <xdr:colOff>0</xdr:colOff>
      <xdr:row>76</xdr:row>
      <xdr:rowOff>103910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24703"/>
          <a:ext cx="838200" cy="2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65953</xdr:rowOff>
    </xdr:from>
    <xdr:to>
      <xdr:col>50</xdr:col>
      <xdr:colOff>114300</xdr:colOff>
      <xdr:row>77</xdr:row>
      <xdr:rowOff>11793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24703"/>
          <a:ext cx="889000" cy="2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1525</xdr:rowOff>
    </xdr:from>
    <xdr:to>
      <xdr:col>45</xdr:col>
      <xdr:colOff>177800</xdr:colOff>
      <xdr:row>77</xdr:row>
      <xdr:rowOff>11793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345925"/>
          <a:ext cx="889000" cy="8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1525</xdr:rowOff>
    </xdr:from>
    <xdr:to>
      <xdr:col>41</xdr:col>
      <xdr:colOff>50800</xdr:colOff>
      <xdr:row>76</xdr:row>
      <xdr:rowOff>46047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345925"/>
          <a:ext cx="889000" cy="7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53110</xdr:rowOff>
    </xdr:from>
    <xdr:to>
      <xdr:col>55</xdr:col>
      <xdr:colOff>50800</xdr:colOff>
      <xdr:row>76</xdr:row>
      <xdr:rowOff>154710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75988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15153</xdr:rowOff>
    </xdr:from>
    <xdr:to>
      <xdr:col>50</xdr:col>
      <xdr:colOff>165100</xdr:colOff>
      <xdr:row>75</xdr:row>
      <xdr:rowOff>116753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133280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132443</xdr:rowOff>
    </xdr:from>
    <xdr:to>
      <xdr:col>46</xdr:col>
      <xdr:colOff>38100</xdr:colOff>
      <xdr:row>77</xdr:row>
      <xdr:rowOff>62593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79121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122175</xdr:rowOff>
    </xdr:from>
    <xdr:to>
      <xdr:col>41</xdr:col>
      <xdr:colOff>101600</xdr:colOff>
      <xdr:row>72</xdr:row>
      <xdr:rowOff>52325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68852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166697</xdr:rowOff>
    </xdr:from>
    <xdr:to>
      <xdr:col>36</xdr:col>
      <xdr:colOff>165100</xdr:colOff>
      <xdr:row>76</xdr:row>
      <xdr:rowOff>96847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113374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120693</xdr:rowOff>
    </xdr:from>
    <xdr:to>
      <xdr:col>55</xdr:col>
      <xdr:colOff>0</xdr:colOff>
      <xdr:row>98</xdr:row>
      <xdr:rowOff>141105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22793"/>
          <a:ext cx="8382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51710</xdr:rowOff>
    </xdr:from>
    <xdr:to>
      <xdr:col>50</xdr:col>
      <xdr:colOff>114300</xdr:colOff>
      <xdr:row>98</xdr:row>
      <xdr:rowOff>120693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53810"/>
          <a:ext cx="889000" cy="6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159088</xdr:rowOff>
    </xdr:from>
    <xdr:to>
      <xdr:col>45</xdr:col>
      <xdr:colOff>177800</xdr:colOff>
      <xdr:row>98</xdr:row>
      <xdr:rowOff>51710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89738"/>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91258</xdr:rowOff>
    </xdr:from>
    <xdr:to>
      <xdr:col>41</xdr:col>
      <xdr:colOff>50800</xdr:colOff>
      <xdr:row>97</xdr:row>
      <xdr:rowOff>159088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1908"/>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90305</xdr:rowOff>
    </xdr:from>
    <xdr:to>
      <xdr:col>55</xdr:col>
      <xdr:colOff>50800</xdr:colOff>
      <xdr:row>99</xdr:row>
      <xdr:rowOff>20455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5232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69893</xdr:rowOff>
    </xdr:from>
    <xdr:to>
      <xdr:col>50</xdr:col>
      <xdr:colOff>165100</xdr:colOff>
      <xdr:row>99</xdr:row>
      <xdr:rowOff>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162620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xdr:rowOff>
    </xdr:from>
    <xdr:to>
      <xdr:col>46</xdr:col>
      <xdr:colOff>38100</xdr:colOff>
      <xdr:row>98</xdr:row>
      <xdr:rowOff>102510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108288</xdr:rowOff>
    </xdr:from>
    <xdr:to>
      <xdr:col>41</xdr:col>
      <xdr:colOff>101600</xdr:colOff>
      <xdr:row>98</xdr:row>
      <xdr:rowOff>38438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40458</xdr:rowOff>
    </xdr:from>
    <xdr:to>
      <xdr:col>36</xdr:col>
      <xdr:colOff>165100</xdr:colOff>
      <xdr:row>97</xdr:row>
      <xdr:rowOff>142058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74346</xdr:rowOff>
    </xdr:from>
    <xdr:to>
      <xdr:col>85</xdr:col>
      <xdr:colOff>127000</xdr:colOff>
      <xdr:row>39</xdr:row>
      <xdr:rowOff>11049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89446"/>
          <a:ext cx="8382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3467</xdr:rowOff>
    </xdr:from>
    <xdr:to>
      <xdr:col>81</xdr:col>
      <xdr:colOff>50800</xdr:colOff>
      <xdr:row>39</xdr:row>
      <xdr:rowOff>11049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9001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3467</xdr:rowOff>
    </xdr:from>
    <xdr:to>
      <xdr:col>76</xdr:col>
      <xdr:colOff>114300</xdr:colOff>
      <xdr:row>39</xdr:row>
      <xdr:rowOff>11417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90017"/>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xdr:rowOff>
    </xdr:from>
    <xdr:to>
      <xdr:col>71</xdr:col>
      <xdr:colOff>177800</xdr:colOff>
      <xdr:row>39</xdr:row>
      <xdr:rowOff>11417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8879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23546</xdr:rowOff>
    </xdr:from>
    <xdr:to>
      <xdr:col>85</xdr:col>
      <xdr:colOff>177800</xdr:colOff>
      <xdr:row>38</xdr:row>
      <xdr:rowOff>125146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46423</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131699</xdr:rowOff>
    </xdr:from>
    <xdr:to>
      <xdr:col>81</xdr:col>
      <xdr:colOff>101600</xdr:colOff>
      <xdr:row>39</xdr:row>
      <xdr:rowOff>61849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124117</xdr:rowOff>
    </xdr:from>
    <xdr:to>
      <xdr:col>76</xdr:col>
      <xdr:colOff>165100</xdr:colOff>
      <xdr:row>39</xdr:row>
      <xdr:rowOff>54267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132067</xdr:rowOff>
    </xdr:from>
    <xdr:to>
      <xdr:col>72</xdr:col>
      <xdr:colOff>38100</xdr:colOff>
      <xdr:row>39</xdr:row>
      <xdr:rowOff>62217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53344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122898</xdr:rowOff>
    </xdr:from>
    <xdr:to>
      <xdr:col>67</xdr:col>
      <xdr:colOff>101600</xdr:colOff>
      <xdr:row>39</xdr:row>
      <xdr:rowOff>53048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44175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28454</xdr:rowOff>
    </xdr:from>
    <xdr:to>
      <xdr:col>85</xdr:col>
      <xdr:colOff>127000</xdr:colOff>
      <xdr:row>78</xdr:row>
      <xdr:rowOff>55556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1554"/>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55556</xdr:rowOff>
    </xdr:from>
    <xdr:to>
      <xdr:col>81</xdr:col>
      <xdr:colOff>50800</xdr:colOff>
      <xdr:row>78</xdr:row>
      <xdr:rowOff>60506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8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60506</xdr:rowOff>
    </xdr:from>
    <xdr:to>
      <xdr:col>76</xdr:col>
      <xdr:colOff>114300</xdr:colOff>
      <xdr:row>78</xdr:row>
      <xdr:rowOff>71101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33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71101</xdr:rowOff>
    </xdr:from>
    <xdr:to>
      <xdr:col>71</xdr:col>
      <xdr:colOff>177800</xdr:colOff>
      <xdr:row>78</xdr:row>
      <xdr:rowOff>78696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4420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149104</xdr:rowOff>
    </xdr:from>
    <xdr:to>
      <xdr:col>85</xdr:col>
      <xdr:colOff>177800</xdr:colOff>
      <xdr:row>78</xdr:row>
      <xdr:rowOff>79254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4756</xdr:rowOff>
    </xdr:from>
    <xdr:to>
      <xdr:col>81</xdr:col>
      <xdr:colOff>101600</xdr:colOff>
      <xdr:row>78</xdr:row>
      <xdr:rowOff>106356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9706</xdr:rowOff>
    </xdr:from>
    <xdr:to>
      <xdr:col>76</xdr:col>
      <xdr:colOff>165100</xdr:colOff>
      <xdr:row>78</xdr:row>
      <xdr:rowOff>111306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102433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20301</xdr:rowOff>
    </xdr:from>
    <xdr:to>
      <xdr:col>72</xdr:col>
      <xdr:colOff>38100</xdr:colOff>
      <xdr:row>78</xdr:row>
      <xdr:rowOff>121901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113028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27896</xdr:rowOff>
    </xdr:from>
    <xdr:to>
      <xdr:col>67</xdr:col>
      <xdr:colOff>101600</xdr:colOff>
      <xdr:row>78</xdr:row>
      <xdr:rowOff>129496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120623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90835</xdr:rowOff>
    </xdr:from>
    <xdr:to>
      <xdr:col>85</xdr:col>
      <xdr:colOff>127000</xdr:colOff>
      <xdr:row>98</xdr:row>
      <xdr:rowOff>98895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2935"/>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86737</xdr:rowOff>
    </xdr:from>
    <xdr:to>
      <xdr:col>81</xdr:col>
      <xdr:colOff>50800</xdr:colOff>
      <xdr:row>98</xdr:row>
      <xdr:rowOff>98895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8837"/>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86737</xdr:rowOff>
    </xdr:from>
    <xdr:to>
      <xdr:col>76</xdr:col>
      <xdr:colOff>114300</xdr:colOff>
      <xdr:row>98</xdr:row>
      <xdr:rowOff>95269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8837"/>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55911</xdr:rowOff>
    </xdr:from>
    <xdr:to>
      <xdr:col>71</xdr:col>
      <xdr:colOff>177800</xdr:colOff>
      <xdr:row>98</xdr:row>
      <xdr:rowOff>95269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5801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40035</xdr:rowOff>
    </xdr:from>
    <xdr:to>
      <xdr:col>85</xdr:col>
      <xdr:colOff>177800</xdr:colOff>
      <xdr:row>98</xdr:row>
      <xdr:rowOff>141635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48095</xdr:rowOff>
    </xdr:from>
    <xdr:to>
      <xdr:col>81</xdr:col>
      <xdr:colOff>101600</xdr:colOff>
      <xdr:row>98</xdr:row>
      <xdr:rowOff>149695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35937</xdr:rowOff>
    </xdr:from>
    <xdr:to>
      <xdr:col>76</xdr:col>
      <xdr:colOff>165100</xdr:colOff>
      <xdr:row>98</xdr:row>
      <xdr:rowOff>137537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44469</xdr:rowOff>
    </xdr:from>
    <xdr:to>
      <xdr:col>72</xdr:col>
      <xdr:colOff>38100</xdr:colOff>
      <xdr:row>98</xdr:row>
      <xdr:rowOff>146069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137196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5111</xdr:rowOff>
    </xdr:from>
    <xdr:to>
      <xdr:col>67</xdr:col>
      <xdr:colOff>101600</xdr:colOff>
      <xdr:row>98</xdr:row>
      <xdr:rowOff>106711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123238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44283</xdr:rowOff>
    </xdr:from>
    <xdr:to>
      <xdr:col>116</xdr:col>
      <xdr:colOff>63500</xdr:colOff>
      <xdr:row>38</xdr:row>
      <xdr:rowOff>45425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5938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25446</xdr:rowOff>
    </xdr:from>
    <xdr:to>
      <xdr:col>111</xdr:col>
      <xdr:colOff>177800</xdr:colOff>
      <xdr:row>38</xdr:row>
      <xdr:rowOff>45425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46"/>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25446</xdr:rowOff>
    </xdr:from>
    <xdr:to>
      <xdr:col>107</xdr:col>
      <xdr:colOff>50800</xdr:colOff>
      <xdr:row>38</xdr:row>
      <xdr:rowOff>31710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40546"/>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18999</xdr:rowOff>
    </xdr:from>
    <xdr:to>
      <xdr:col>102</xdr:col>
      <xdr:colOff>114300</xdr:colOff>
      <xdr:row>38</xdr:row>
      <xdr:rowOff>31710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3409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164933</xdr:rowOff>
    </xdr:from>
    <xdr:to>
      <xdr:col>116</xdr:col>
      <xdr:colOff>114300</xdr:colOff>
      <xdr:row>38</xdr:row>
      <xdr:rowOff>95083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79859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166075</xdr:rowOff>
    </xdr:from>
    <xdr:to>
      <xdr:col>112</xdr:col>
      <xdr:colOff>38100</xdr:colOff>
      <xdr:row>38</xdr:row>
      <xdr:rowOff>96225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87352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146096</xdr:rowOff>
    </xdr:from>
    <xdr:to>
      <xdr:col>107</xdr:col>
      <xdr:colOff>101600</xdr:colOff>
      <xdr:row>38</xdr:row>
      <xdr:rowOff>76246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92773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6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152359</xdr:rowOff>
    </xdr:from>
    <xdr:to>
      <xdr:col>102</xdr:col>
      <xdr:colOff>165100</xdr:colOff>
      <xdr:row>38</xdr:row>
      <xdr:rowOff>82510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96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99036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139649</xdr:rowOff>
    </xdr:from>
    <xdr:to>
      <xdr:col>98</xdr:col>
      <xdr:colOff>38100</xdr:colOff>
      <xdr:row>38</xdr:row>
      <xdr:rowOff>69799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86326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85522</xdr:rowOff>
    </xdr:from>
    <xdr:to>
      <xdr:col>116</xdr:col>
      <xdr:colOff>63500</xdr:colOff>
      <xdr:row>59</xdr:row>
      <xdr:rowOff>87138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1072"/>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84183</xdr:rowOff>
    </xdr:from>
    <xdr:to>
      <xdr:col>111</xdr:col>
      <xdr:colOff>177800</xdr:colOff>
      <xdr:row>59</xdr:row>
      <xdr:rowOff>87138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9973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84183</xdr:rowOff>
    </xdr:from>
    <xdr:to>
      <xdr:col>107</xdr:col>
      <xdr:colOff>50800</xdr:colOff>
      <xdr:row>59</xdr:row>
      <xdr:rowOff>84216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9973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84216</xdr:rowOff>
    </xdr:from>
    <xdr:to>
      <xdr:col>102</xdr:col>
      <xdr:colOff>114300</xdr:colOff>
      <xdr:row>59</xdr:row>
      <xdr:rowOff>86371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9976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34722</xdr:rowOff>
    </xdr:from>
    <xdr:to>
      <xdr:col>116</xdr:col>
      <xdr:colOff>114300</xdr:colOff>
      <xdr:row>59</xdr:row>
      <xdr:rowOff>136322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121099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36338</xdr:rowOff>
    </xdr:from>
    <xdr:to>
      <xdr:col>112</xdr:col>
      <xdr:colOff>38100</xdr:colOff>
      <xdr:row>59</xdr:row>
      <xdr:rowOff>137938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129065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33383</xdr:rowOff>
    </xdr:from>
    <xdr:to>
      <xdr:col>107</xdr:col>
      <xdr:colOff>101600</xdr:colOff>
      <xdr:row>59</xdr:row>
      <xdr:rowOff>134983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126110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33416</xdr:rowOff>
    </xdr:from>
    <xdr:to>
      <xdr:col>102</xdr:col>
      <xdr:colOff>165100</xdr:colOff>
      <xdr:row>59</xdr:row>
      <xdr:rowOff>135016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35571</xdr:rowOff>
    </xdr:from>
    <xdr:to>
      <xdr:col>98</xdr:col>
      <xdr:colOff>38100</xdr:colOff>
      <xdr:row>59</xdr:row>
      <xdr:rowOff>137171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128298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160541</xdr:rowOff>
    </xdr:from>
    <xdr:to>
      <xdr:col>116</xdr:col>
      <xdr:colOff>63500</xdr:colOff>
      <xdr:row>74</xdr:row>
      <xdr:rowOff>27934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76391"/>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27934</xdr:rowOff>
    </xdr:from>
    <xdr:to>
      <xdr:col>111</xdr:col>
      <xdr:colOff>177800</xdr:colOff>
      <xdr:row>74</xdr:row>
      <xdr:rowOff>52356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1523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128632</xdr:rowOff>
    </xdr:from>
    <xdr:to>
      <xdr:col>107</xdr:col>
      <xdr:colOff>50800</xdr:colOff>
      <xdr:row>74</xdr:row>
      <xdr:rowOff>52356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44482"/>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128632</xdr:rowOff>
    </xdr:from>
    <xdr:to>
      <xdr:col>102</xdr:col>
      <xdr:colOff>114300</xdr:colOff>
      <xdr:row>74</xdr:row>
      <xdr:rowOff>20371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44482"/>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109741</xdr:rowOff>
    </xdr:from>
    <xdr:to>
      <xdr:col>116</xdr:col>
      <xdr:colOff>114300</xdr:colOff>
      <xdr:row>74</xdr:row>
      <xdr:rowOff>39891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132618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148584</xdr:rowOff>
    </xdr:from>
    <xdr:to>
      <xdr:col>112</xdr:col>
      <xdr:colOff>38100</xdr:colOff>
      <xdr:row>74</xdr:row>
      <xdr:rowOff>78734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95261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1556</xdr:rowOff>
    </xdr:from>
    <xdr:to>
      <xdr:col>107</xdr:col>
      <xdr:colOff>101600</xdr:colOff>
      <xdr:row>74</xdr:row>
      <xdr:rowOff>103156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119683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77832</xdr:rowOff>
    </xdr:from>
    <xdr:to>
      <xdr:col>102</xdr:col>
      <xdr:colOff>165100</xdr:colOff>
      <xdr:row>74</xdr:row>
      <xdr:rowOff>7982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24509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141021</xdr:rowOff>
    </xdr:from>
    <xdr:to>
      <xdr:col>98</xdr:col>
      <xdr:colOff>38100</xdr:colOff>
      <xdr:row>74</xdr:row>
      <xdr:rowOff>71171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87698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50,629</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38,564</a:t>
          </a:r>
          <a:r>
            <a:rPr kumimoji="1" lang="ja-JP" altLang="ja-JP" sz="1100">
              <a:solidFill>
                <a:schemeClr val="dk1"/>
              </a:solidFill>
              <a:effectLst/>
              <a:latin typeface="+mn-lt"/>
              <a:ea typeface="+mn-ea"/>
              <a:cs typeface="+mn-cs"/>
            </a:rPr>
            <a:t>円、③生活保護費</a:t>
          </a:r>
          <a:r>
            <a:rPr kumimoji="1" lang="en-US" altLang="ja-JP" sz="1100">
              <a:solidFill>
                <a:schemeClr val="dk1"/>
              </a:solidFill>
              <a:effectLst/>
              <a:latin typeface="+mn-lt"/>
              <a:ea typeface="+mn-ea"/>
              <a:cs typeface="+mn-cs"/>
            </a:rPr>
            <a:t>18,608</a:t>
          </a:r>
          <a:r>
            <a:rPr kumimoji="1" lang="ja-JP" altLang="ja-JP" sz="1100">
              <a:solidFill>
                <a:schemeClr val="dk1"/>
              </a:solidFill>
              <a:effectLst/>
              <a:latin typeface="+mn-lt"/>
              <a:ea typeface="+mn-ea"/>
              <a:cs typeface="+mn-cs"/>
            </a:rPr>
            <a:t>円、④児童手当</a:t>
          </a:r>
          <a:r>
            <a:rPr kumimoji="1" lang="en-US" altLang="ja-JP" sz="1100">
              <a:solidFill>
                <a:schemeClr val="dk1"/>
              </a:solidFill>
              <a:effectLst/>
              <a:latin typeface="+mn-lt"/>
              <a:ea typeface="+mn-ea"/>
              <a:cs typeface="+mn-cs"/>
            </a:rPr>
            <a:t>14,178</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ある。この合計額</a:t>
          </a:r>
          <a:r>
            <a:rPr kumimoji="1" lang="en-US" altLang="ja-JP" sz="1100">
              <a:solidFill>
                <a:schemeClr val="dk1"/>
              </a:solidFill>
              <a:effectLst/>
              <a:latin typeface="+mn-lt"/>
              <a:ea typeface="+mn-ea"/>
              <a:cs typeface="+mn-cs"/>
            </a:rPr>
            <a:t>121,979</a:t>
          </a:r>
          <a:r>
            <a:rPr kumimoji="1" lang="ja-JP" altLang="en-US" sz="1100">
              <a:solidFill>
                <a:schemeClr val="dk1"/>
              </a:solidFill>
              <a:effectLst/>
              <a:latin typeface="+mn-lt"/>
              <a:ea typeface="+mn-ea"/>
              <a:cs typeface="+mn-cs"/>
            </a:rPr>
            <a:t>円だけで</a:t>
          </a:r>
          <a:r>
            <a:rPr kumimoji="1" lang="ja-JP" altLang="ja-JP" sz="1100">
              <a:solidFill>
                <a:schemeClr val="dk1"/>
              </a:solidFill>
              <a:effectLst/>
              <a:latin typeface="+mn-lt"/>
              <a:ea typeface="+mn-ea"/>
              <a:cs typeface="+mn-cs"/>
            </a:rPr>
            <a:t>も類似団体の平均値を超えている。児童扶養手当やひとり親家庭医療費などのその他の扶助費を加えると、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152,920</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50,447</a:t>
          </a:r>
          <a:r>
            <a:rPr kumimoji="1" lang="ja-JP" altLang="ja-JP" sz="1100">
              <a:solidFill>
                <a:schemeClr val="dk1"/>
              </a:solidFill>
              <a:effectLst/>
              <a:latin typeface="+mn-lt"/>
              <a:ea typeface="+mn-ea"/>
              <a:cs typeface="+mn-cs"/>
            </a:rPr>
            <a:t>円多くなっている。②③④については抑制が難しく、①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小学校大規模改修（空調設備設置）事業</a:t>
          </a:r>
          <a:r>
            <a:rPr lang="ja-JP" altLang="en-US"/>
            <a:t> 、</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フューチャースクール推進事業</a:t>
          </a:r>
          <a:r>
            <a:rPr lang="ja-JP" altLang="en-US"/>
            <a:t> 、</a:t>
          </a:r>
          <a:r>
            <a:rPr kumimoji="1" lang="ja-JP" altLang="ja-JP" sz="1100">
              <a:solidFill>
                <a:schemeClr val="dk1"/>
              </a:solidFill>
              <a:effectLst/>
              <a:latin typeface="+mn-lt"/>
              <a:ea typeface="+mn-ea"/>
              <a:cs typeface="+mn-cs"/>
            </a:rPr>
            <a:t>過疎路線の整備事業が主なもの。後年度には新庁舎建設が控えている。計画的な更新に努める。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繰出金：国保会計への繰り出しが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万円のうち赤字補填である法定外繰出しが</a:t>
          </a:r>
          <a:r>
            <a:rPr kumimoji="1" lang="en-US" altLang="ja-JP" sz="1100">
              <a:solidFill>
                <a:schemeClr val="dk1"/>
              </a:solidFill>
              <a:effectLst/>
              <a:latin typeface="+mn-lt"/>
              <a:ea typeface="+mn-ea"/>
              <a:cs typeface="+mn-cs"/>
            </a:rPr>
            <a:t>5,800</a:t>
          </a:r>
          <a:r>
            <a:rPr kumimoji="1" lang="ja-JP" altLang="ja-JP" sz="1100">
              <a:solidFill>
                <a:schemeClr val="dk1"/>
              </a:solidFill>
              <a:effectLst/>
              <a:latin typeface="+mn-lt"/>
              <a:ea typeface="+mn-ea"/>
              <a:cs typeface="+mn-cs"/>
            </a:rPr>
            <a:t>万円あり、国保会計の健全化が求められる。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
24,909
392.56
20,651,537
19,037,809
650,485
9,393,819
15,319,046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115697</xdr:rowOff>
    </xdr:from>
    <xdr:to>
      <xdr:col>24</xdr:col>
      <xdr:colOff>63500</xdr:colOff>
      <xdr:row>35</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6447"/>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109601</xdr:rowOff>
    </xdr:from>
    <xdr:to>
      <xdr:col>19</xdr:col>
      <xdr:colOff>177800</xdr:colOff>
      <xdr:row>35</xdr:row>
      <xdr:rowOff>115697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03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81026</xdr:rowOff>
    </xdr:from>
    <xdr:to>
      <xdr:col>15</xdr:col>
      <xdr:colOff>50800</xdr:colOff>
      <xdr:row>35</xdr:row>
      <xdr:rowOff>109601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177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81026</xdr:rowOff>
    </xdr:from>
    <xdr:to>
      <xdr:col>10</xdr:col>
      <xdr:colOff>114300</xdr:colOff>
      <xdr:row>35</xdr:row>
      <xdr:rowOff>93218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17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64897</xdr:rowOff>
    </xdr:from>
    <xdr:to>
      <xdr:col>20</xdr:col>
      <xdr:colOff>38100</xdr:colOff>
      <xdr:row>35</xdr:row>
      <xdr:rowOff>166497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30226</xdr:rowOff>
    </xdr:from>
    <xdr:to>
      <xdr:col>10</xdr:col>
      <xdr:colOff>165100</xdr:colOff>
      <xdr:row>35</xdr:row>
      <xdr:rowOff>131826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148353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160545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147569</xdr:rowOff>
    </xdr:from>
    <xdr:to>
      <xdr:col>24</xdr:col>
      <xdr:colOff>63500</xdr:colOff>
      <xdr:row>58</xdr:row>
      <xdr:rowOff>147294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0219"/>
          <a:ext cx="838200" cy="1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147294</xdr:rowOff>
    </xdr:from>
    <xdr:to>
      <xdr:col>19</xdr:col>
      <xdr:colOff>177800</xdr:colOff>
      <xdr:row>58</xdr:row>
      <xdr:rowOff>149549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1394"/>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142483</xdr:rowOff>
    </xdr:from>
    <xdr:to>
      <xdr:col>15</xdr:col>
      <xdr:colOff>50800</xdr:colOff>
      <xdr:row>58</xdr:row>
      <xdr:rowOff>149549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6583"/>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114243</xdr:rowOff>
    </xdr:from>
    <xdr:to>
      <xdr:col>10</xdr:col>
      <xdr:colOff>114300</xdr:colOff>
      <xdr:row>58</xdr:row>
      <xdr:rowOff>142483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8343"/>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96769</xdr:rowOff>
    </xdr:from>
    <xdr:to>
      <xdr:col>24</xdr:col>
      <xdr:colOff>114300</xdr:colOff>
      <xdr:row>58</xdr:row>
      <xdr:rowOff>26919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96494</xdr:rowOff>
    </xdr:from>
    <xdr:to>
      <xdr:col>20</xdr:col>
      <xdr:colOff>38100</xdr:colOff>
      <xdr:row>59</xdr:row>
      <xdr:rowOff>26644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17771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98749</xdr:rowOff>
    </xdr:from>
    <xdr:to>
      <xdr:col>15</xdr:col>
      <xdr:colOff>101600</xdr:colOff>
      <xdr:row>59</xdr:row>
      <xdr:rowOff>28899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20026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91683</xdr:rowOff>
    </xdr:from>
    <xdr:to>
      <xdr:col>10</xdr:col>
      <xdr:colOff>165100</xdr:colOff>
      <xdr:row>59</xdr:row>
      <xdr:rowOff>21833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63443</xdr:rowOff>
    </xdr:from>
    <xdr:to>
      <xdr:col>6</xdr:col>
      <xdr:colOff>38100</xdr:colOff>
      <xdr:row>58</xdr:row>
      <xdr:rowOff>165043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151212</xdr:rowOff>
    </xdr:from>
    <xdr:to>
      <xdr:col>24</xdr:col>
      <xdr:colOff>63500</xdr:colOff>
      <xdr:row>75</xdr:row>
      <xdr:rowOff>12640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8512"/>
          <a:ext cx="8382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12640</xdr:rowOff>
    </xdr:from>
    <xdr:to>
      <xdr:col>19</xdr:col>
      <xdr:colOff>177800</xdr:colOff>
      <xdr:row>75</xdr:row>
      <xdr:rowOff>68614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1390"/>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20741</xdr:rowOff>
    </xdr:from>
    <xdr:to>
      <xdr:col>15</xdr:col>
      <xdr:colOff>50800</xdr:colOff>
      <xdr:row>75</xdr:row>
      <xdr:rowOff>68614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79491"/>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20741</xdr:rowOff>
    </xdr:from>
    <xdr:to>
      <xdr:col>10</xdr:col>
      <xdr:colOff>114300</xdr:colOff>
      <xdr:row>75</xdr:row>
      <xdr:rowOff>63197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9491"/>
          <a:ext cx="8890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100412</xdr:rowOff>
    </xdr:from>
    <xdr:to>
      <xdr:col>24</xdr:col>
      <xdr:colOff>114300</xdr:colOff>
      <xdr:row>75</xdr:row>
      <xdr:rowOff>30562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3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133290</xdr:rowOff>
    </xdr:from>
    <xdr:to>
      <xdr:col>20</xdr:col>
      <xdr:colOff>38100</xdr:colOff>
      <xdr:row>75</xdr:row>
      <xdr:rowOff>63440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17814</xdr:rowOff>
    </xdr:from>
    <xdr:to>
      <xdr:col>15</xdr:col>
      <xdr:colOff>101600</xdr:colOff>
      <xdr:row>75</xdr:row>
      <xdr:rowOff>119414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141391</xdr:rowOff>
    </xdr:from>
    <xdr:to>
      <xdr:col>10</xdr:col>
      <xdr:colOff>165100</xdr:colOff>
      <xdr:row>75</xdr:row>
      <xdr:rowOff>71541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12397</xdr:rowOff>
    </xdr:from>
    <xdr:to>
      <xdr:col>6</xdr:col>
      <xdr:colOff>38100</xdr:colOff>
      <xdr:row>75</xdr:row>
      <xdr:rowOff>113997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130524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47138</xdr:rowOff>
    </xdr:from>
    <xdr:to>
      <xdr:col>24</xdr:col>
      <xdr:colOff>63500</xdr:colOff>
      <xdr:row>96</xdr:row>
      <xdr:rowOff>59461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06338"/>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47138</xdr:rowOff>
    </xdr:from>
    <xdr:to>
      <xdr:col>19</xdr:col>
      <xdr:colOff>177800</xdr:colOff>
      <xdr:row>96</xdr:row>
      <xdr:rowOff>152687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06338"/>
          <a:ext cx="889000" cy="1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150966</xdr:rowOff>
    </xdr:from>
    <xdr:to>
      <xdr:col>15</xdr:col>
      <xdr:colOff>50800</xdr:colOff>
      <xdr:row>96</xdr:row>
      <xdr:rowOff>152687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752916"/>
          <a:ext cx="889000" cy="8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150966</xdr:rowOff>
    </xdr:from>
    <xdr:to>
      <xdr:col>10</xdr:col>
      <xdr:colOff>114300</xdr:colOff>
      <xdr:row>95</xdr:row>
      <xdr:rowOff>41925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752916"/>
          <a:ext cx="889000" cy="5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8661</xdr:rowOff>
    </xdr:from>
    <xdr:to>
      <xdr:col>24</xdr:col>
      <xdr:colOff>114300</xdr:colOff>
      <xdr:row>96</xdr:row>
      <xdr:rowOff>110261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158538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167788</xdr:rowOff>
    </xdr:from>
    <xdr:to>
      <xdr:col>20</xdr:col>
      <xdr:colOff>38100</xdr:colOff>
      <xdr:row>96</xdr:row>
      <xdr:rowOff>97938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101887</xdr:rowOff>
    </xdr:from>
    <xdr:to>
      <xdr:col>15</xdr:col>
      <xdr:colOff>101600</xdr:colOff>
      <xdr:row>97</xdr:row>
      <xdr:rowOff>32037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100166</xdr:rowOff>
    </xdr:from>
    <xdr:to>
      <xdr:col>10</xdr:col>
      <xdr:colOff>165100</xdr:colOff>
      <xdr:row>92</xdr:row>
      <xdr:rowOff>30316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46843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4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162575</xdr:rowOff>
    </xdr:from>
    <xdr:to>
      <xdr:col>6</xdr:col>
      <xdr:colOff>38100</xdr:colOff>
      <xdr:row>95</xdr:row>
      <xdr:rowOff>92725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164519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73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164519</xdr:rowOff>
    </xdr:from>
    <xdr:to>
      <xdr:col>50</xdr:col>
      <xdr:colOff>114300</xdr:colOff>
      <xdr:row>38</xdr:row>
      <xdr:rowOff>166805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9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156028</xdr:rowOff>
    </xdr:from>
    <xdr:to>
      <xdr:col>45</xdr:col>
      <xdr:colOff>177800</xdr:colOff>
      <xdr:row>38</xdr:row>
      <xdr:rowOff>166805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112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148844</xdr:rowOff>
    </xdr:from>
    <xdr:to>
      <xdr:col>41</xdr:col>
      <xdr:colOff>50800</xdr:colOff>
      <xdr:row>38</xdr:row>
      <xdr:rowOff>156028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21044"/>
          <a:ext cx="8890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26361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116005</xdr:rowOff>
    </xdr:from>
    <xdr:to>
      <xdr:col>46</xdr:col>
      <xdr:colOff>38100</xdr:colOff>
      <xdr:row>39</xdr:row>
      <xdr:rowOff>46155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37282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105228</xdr:rowOff>
    </xdr:from>
    <xdr:to>
      <xdr:col>41</xdr:col>
      <xdr:colOff>101600</xdr:colOff>
      <xdr:row>39</xdr:row>
      <xdr:rowOff>35378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78942</xdr:rowOff>
    </xdr:from>
    <xdr:to>
      <xdr:col>55</xdr:col>
      <xdr:colOff>0</xdr:colOff>
      <xdr:row>57</xdr:row>
      <xdr:rowOff>108066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1592"/>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80090</xdr:rowOff>
    </xdr:from>
    <xdr:to>
      <xdr:col>50</xdr:col>
      <xdr:colOff>114300</xdr:colOff>
      <xdr:row>57</xdr:row>
      <xdr:rowOff>108066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52740"/>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76743</xdr:rowOff>
    </xdr:from>
    <xdr:to>
      <xdr:col>45</xdr:col>
      <xdr:colOff>177800</xdr:colOff>
      <xdr:row>57</xdr:row>
      <xdr:rowOff>80090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4939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44863</xdr:rowOff>
    </xdr:from>
    <xdr:to>
      <xdr:col>41</xdr:col>
      <xdr:colOff>50800</xdr:colOff>
      <xdr:row>57</xdr:row>
      <xdr:rowOff>76743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17513"/>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28142</xdr:rowOff>
    </xdr:from>
    <xdr:to>
      <xdr:col>55</xdr:col>
      <xdr:colOff>50800</xdr:colOff>
      <xdr:row>57</xdr:row>
      <xdr:rowOff>129742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51019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57266</xdr:rowOff>
    </xdr:from>
    <xdr:to>
      <xdr:col>50</xdr:col>
      <xdr:colOff>165100</xdr:colOff>
      <xdr:row>57</xdr:row>
      <xdr:rowOff>158866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29290</xdr:rowOff>
    </xdr:from>
    <xdr:to>
      <xdr:col>46</xdr:col>
      <xdr:colOff>38100</xdr:colOff>
      <xdr:row>57</xdr:row>
      <xdr:rowOff>130890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147417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25943</xdr:rowOff>
    </xdr:from>
    <xdr:to>
      <xdr:col>41</xdr:col>
      <xdr:colOff>101600</xdr:colOff>
      <xdr:row>57</xdr:row>
      <xdr:rowOff>127543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144070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165513</xdr:rowOff>
    </xdr:from>
    <xdr:to>
      <xdr:col>36</xdr:col>
      <xdr:colOff>165100</xdr:colOff>
      <xdr:row>57</xdr:row>
      <xdr:rowOff>95663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112190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74617</xdr:rowOff>
    </xdr:from>
    <xdr:to>
      <xdr:col>55</xdr:col>
      <xdr:colOff>0</xdr:colOff>
      <xdr:row>77</xdr:row>
      <xdr:rowOff>136985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76267"/>
          <a:ext cx="838200" cy="6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136985</xdr:rowOff>
    </xdr:from>
    <xdr:to>
      <xdr:col>50</xdr:col>
      <xdr:colOff>114300</xdr:colOff>
      <xdr:row>77</xdr:row>
      <xdr:rowOff>156776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863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156776</xdr:rowOff>
    </xdr:from>
    <xdr:to>
      <xdr:col>45</xdr:col>
      <xdr:colOff>177800</xdr:colOff>
      <xdr:row>77</xdr:row>
      <xdr:rowOff>160246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8426"/>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142221</xdr:rowOff>
    </xdr:from>
    <xdr:to>
      <xdr:col>41</xdr:col>
      <xdr:colOff>50800</xdr:colOff>
      <xdr:row>77</xdr:row>
      <xdr:rowOff>160246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43871"/>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23817</xdr:rowOff>
    </xdr:from>
    <xdr:to>
      <xdr:col>55</xdr:col>
      <xdr:colOff>50800</xdr:colOff>
      <xdr:row>77</xdr:row>
      <xdr:rowOff>125417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86185</xdr:rowOff>
    </xdr:from>
    <xdr:to>
      <xdr:col>50</xdr:col>
      <xdr:colOff>165100</xdr:colOff>
      <xdr:row>78</xdr:row>
      <xdr:rowOff>16335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105976</xdr:rowOff>
    </xdr:from>
    <xdr:to>
      <xdr:col>46</xdr:col>
      <xdr:colOff>38100</xdr:colOff>
      <xdr:row>78</xdr:row>
      <xdr:rowOff>36126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109446</xdr:rowOff>
    </xdr:from>
    <xdr:to>
      <xdr:col>41</xdr:col>
      <xdr:colOff>101600</xdr:colOff>
      <xdr:row>78</xdr:row>
      <xdr:rowOff>39596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30723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91421</xdr:rowOff>
    </xdr:from>
    <xdr:to>
      <xdr:col>36</xdr:col>
      <xdr:colOff>165100</xdr:colOff>
      <xdr:row>78</xdr:row>
      <xdr:rowOff>21571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146047</xdr:rowOff>
    </xdr:from>
    <xdr:to>
      <xdr:col>55</xdr:col>
      <xdr:colOff>0</xdr:colOff>
      <xdr:row>97</xdr:row>
      <xdr:rowOff>78501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05247"/>
          <a:ext cx="838200" cy="1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146047</xdr:rowOff>
    </xdr:from>
    <xdr:to>
      <xdr:col>50</xdr:col>
      <xdr:colOff>114300</xdr:colOff>
      <xdr:row>96</xdr:row>
      <xdr:rowOff>149247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052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61148</xdr:rowOff>
    </xdr:from>
    <xdr:to>
      <xdr:col>45</xdr:col>
      <xdr:colOff>177800</xdr:colOff>
      <xdr:row>96</xdr:row>
      <xdr:rowOff>149247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20348"/>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39105</xdr:rowOff>
    </xdr:from>
    <xdr:to>
      <xdr:col>41</xdr:col>
      <xdr:colOff>50800</xdr:colOff>
      <xdr:row>96</xdr:row>
      <xdr:rowOff>61148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9830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27701</xdr:rowOff>
    </xdr:from>
    <xdr:to>
      <xdr:col>55</xdr:col>
      <xdr:colOff>50800</xdr:colOff>
      <xdr:row>97</xdr:row>
      <xdr:rowOff>129301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95247</xdr:rowOff>
    </xdr:from>
    <xdr:to>
      <xdr:col>50</xdr:col>
      <xdr:colOff>165100</xdr:colOff>
      <xdr:row>97</xdr:row>
      <xdr:rowOff>25397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98447</xdr:rowOff>
    </xdr:from>
    <xdr:to>
      <xdr:col>46</xdr:col>
      <xdr:colOff>38100</xdr:colOff>
      <xdr:row>97</xdr:row>
      <xdr:rowOff>28597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10348</xdr:rowOff>
    </xdr:from>
    <xdr:to>
      <xdr:col>41</xdr:col>
      <xdr:colOff>101600</xdr:colOff>
      <xdr:row>96</xdr:row>
      <xdr:rowOff>111948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103075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159755</xdr:rowOff>
    </xdr:from>
    <xdr:to>
      <xdr:col>36</xdr:col>
      <xdr:colOff>165100</xdr:colOff>
      <xdr:row>96</xdr:row>
      <xdr:rowOff>89905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81032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135699</xdr:rowOff>
    </xdr:from>
    <xdr:to>
      <xdr:col>85</xdr:col>
      <xdr:colOff>127000</xdr:colOff>
      <xdr:row>37</xdr:row>
      <xdr:rowOff>33564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7899"/>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3781</xdr:rowOff>
    </xdr:from>
    <xdr:to>
      <xdr:col>81</xdr:col>
      <xdr:colOff>50800</xdr:colOff>
      <xdr:row>37</xdr:row>
      <xdr:rowOff>33564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47431"/>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3781</xdr:rowOff>
    </xdr:from>
    <xdr:to>
      <xdr:col>76</xdr:col>
      <xdr:colOff>114300</xdr:colOff>
      <xdr:row>37</xdr:row>
      <xdr:rowOff>33662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47431"/>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33662</xdr:rowOff>
    </xdr:from>
    <xdr:to>
      <xdr:col>71</xdr:col>
      <xdr:colOff>177800</xdr:colOff>
      <xdr:row>37</xdr:row>
      <xdr:rowOff>86518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7731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84899</xdr:rowOff>
    </xdr:from>
    <xdr:to>
      <xdr:col>85</xdr:col>
      <xdr:colOff>177800</xdr:colOff>
      <xdr:row>37</xdr:row>
      <xdr:rowOff>15049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107776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154214</xdr:rowOff>
    </xdr:from>
    <xdr:to>
      <xdr:col>81</xdr:col>
      <xdr:colOff>101600</xdr:colOff>
      <xdr:row>37</xdr:row>
      <xdr:rowOff>84364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124431</xdr:rowOff>
    </xdr:from>
    <xdr:to>
      <xdr:col>76</xdr:col>
      <xdr:colOff>165100</xdr:colOff>
      <xdr:row>37</xdr:row>
      <xdr:rowOff>54581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71108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7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154312</xdr:rowOff>
    </xdr:from>
    <xdr:to>
      <xdr:col>72</xdr:col>
      <xdr:colOff>38100</xdr:colOff>
      <xdr:row>37</xdr:row>
      <xdr:rowOff>84462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35718</xdr:rowOff>
    </xdr:from>
    <xdr:to>
      <xdr:col>67</xdr:col>
      <xdr:colOff>101600</xdr:colOff>
      <xdr:row>37</xdr:row>
      <xdr:rowOff>137318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90825</xdr:rowOff>
    </xdr:from>
    <xdr:to>
      <xdr:col>85</xdr:col>
      <xdr:colOff>127000</xdr:colOff>
      <xdr:row>56</xdr:row>
      <xdr:rowOff>136065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92025"/>
          <a:ext cx="8382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90825</xdr:rowOff>
    </xdr:from>
    <xdr:to>
      <xdr:col>81</xdr:col>
      <xdr:colOff>50800</xdr:colOff>
      <xdr:row>57</xdr:row>
      <xdr:rowOff>50828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2025"/>
          <a:ext cx="889000" cy="1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112862</xdr:rowOff>
    </xdr:from>
    <xdr:to>
      <xdr:col>76</xdr:col>
      <xdr:colOff>114300</xdr:colOff>
      <xdr:row>57</xdr:row>
      <xdr:rowOff>50828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14062"/>
          <a:ext cx="889000" cy="1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112862</xdr:rowOff>
    </xdr:from>
    <xdr:to>
      <xdr:col>71</xdr:col>
      <xdr:colOff>177800</xdr:colOff>
      <xdr:row>57</xdr:row>
      <xdr:rowOff>71006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4062"/>
          <a:ext cx="8890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85265</xdr:rowOff>
    </xdr:from>
    <xdr:to>
      <xdr:col>85</xdr:col>
      <xdr:colOff>177800</xdr:colOff>
      <xdr:row>57</xdr:row>
      <xdr:rowOff>15415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63692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40025</xdr:rowOff>
    </xdr:from>
    <xdr:to>
      <xdr:col>81</xdr:col>
      <xdr:colOff>101600</xdr:colOff>
      <xdr:row>56</xdr:row>
      <xdr:rowOff>141625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132752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xdr:rowOff>
    </xdr:from>
    <xdr:to>
      <xdr:col>76</xdr:col>
      <xdr:colOff>165100</xdr:colOff>
      <xdr:row>57</xdr:row>
      <xdr:rowOff>101628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62062</xdr:rowOff>
    </xdr:from>
    <xdr:to>
      <xdr:col>72</xdr:col>
      <xdr:colOff>38100</xdr:colOff>
      <xdr:row>56</xdr:row>
      <xdr:rowOff>163662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154789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20206</xdr:rowOff>
    </xdr:from>
    <xdr:to>
      <xdr:col>67</xdr:col>
      <xdr:colOff>101600</xdr:colOff>
      <xdr:row>57</xdr:row>
      <xdr:rowOff>121806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112933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74346</xdr:rowOff>
    </xdr:from>
    <xdr:to>
      <xdr:col>85</xdr:col>
      <xdr:colOff>127000</xdr:colOff>
      <xdr:row>79</xdr:row>
      <xdr:rowOff>11049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47446"/>
          <a:ext cx="8382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3466</xdr:rowOff>
    </xdr:from>
    <xdr:to>
      <xdr:col>81</xdr:col>
      <xdr:colOff>50800</xdr:colOff>
      <xdr:row>79</xdr:row>
      <xdr:rowOff>11049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4801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3466</xdr:rowOff>
    </xdr:from>
    <xdr:to>
      <xdr:col>76</xdr:col>
      <xdr:colOff>114300</xdr:colOff>
      <xdr:row>79</xdr:row>
      <xdr:rowOff>11418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48016"/>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2248</xdr:rowOff>
    </xdr:from>
    <xdr:to>
      <xdr:col>71</xdr:col>
      <xdr:colOff>177800</xdr:colOff>
      <xdr:row>79</xdr:row>
      <xdr:rowOff>11418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4679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23546</xdr:rowOff>
    </xdr:from>
    <xdr:to>
      <xdr:col>85</xdr:col>
      <xdr:colOff>177800</xdr:colOff>
      <xdr:row>78</xdr:row>
      <xdr:rowOff>125146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46423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131699</xdr:rowOff>
    </xdr:from>
    <xdr:to>
      <xdr:col>81</xdr:col>
      <xdr:colOff>101600</xdr:colOff>
      <xdr:row>79</xdr:row>
      <xdr:rowOff>61849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52976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124116</xdr:rowOff>
    </xdr:from>
    <xdr:to>
      <xdr:col>76</xdr:col>
      <xdr:colOff>165100</xdr:colOff>
      <xdr:row>79</xdr:row>
      <xdr:rowOff>54266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8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132068</xdr:rowOff>
    </xdr:from>
    <xdr:to>
      <xdr:col>72</xdr:col>
      <xdr:colOff>38100</xdr:colOff>
      <xdr:row>79</xdr:row>
      <xdr:rowOff>62218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53345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122898</xdr:rowOff>
    </xdr:from>
    <xdr:to>
      <xdr:col>67</xdr:col>
      <xdr:colOff>101600</xdr:colOff>
      <xdr:row>79</xdr:row>
      <xdr:rowOff>53048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44175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28449</xdr:rowOff>
    </xdr:from>
    <xdr:to>
      <xdr:col>85</xdr:col>
      <xdr:colOff>127000</xdr:colOff>
      <xdr:row>98</xdr:row>
      <xdr:rowOff>55556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30549"/>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55556</xdr:rowOff>
    </xdr:from>
    <xdr:to>
      <xdr:col>81</xdr:col>
      <xdr:colOff>50800</xdr:colOff>
      <xdr:row>98</xdr:row>
      <xdr:rowOff>60506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57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60506</xdr:rowOff>
    </xdr:from>
    <xdr:to>
      <xdr:col>76</xdr:col>
      <xdr:colOff>114300</xdr:colOff>
      <xdr:row>98</xdr:row>
      <xdr:rowOff>71101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2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71101</xdr:rowOff>
    </xdr:from>
    <xdr:to>
      <xdr:col>71</xdr:col>
      <xdr:colOff>177800</xdr:colOff>
      <xdr:row>98</xdr:row>
      <xdr:rowOff>78696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73201"/>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149099</xdr:rowOff>
    </xdr:from>
    <xdr:to>
      <xdr:col>85</xdr:col>
      <xdr:colOff>177800</xdr:colOff>
      <xdr:row>98</xdr:row>
      <xdr:rowOff>79249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xdr:rowOff>
    </xdr:from>
    <xdr:to>
      <xdr:col>81</xdr:col>
      <xdr:colOff>101600</xdr:colOff>
      <xdr:row>98</xdr:row>
      <xdr:rowOff>106356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97483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9706</xdr:rowOff>
    </xdr:from>
    <xdr:to>
      <xdr:col>76</xdr:col>
      <xdr:colOff>165100</xdr:colOff>
      <xdr:row>98</xdr:row>
      <xdr:rowOff>111306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102433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20301</xdr:rowOff>
    </xdr:from>
    <xdr:to>
      <xdr:col>72</xdr:col>
      <xdr:colOff>38100</xdr:colOff>
      <xdr:row>98</xdr:row>
      <xdr:rowOff>121901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113028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27896</xdr:rowOff>
    </xdr:from>
    <xdr:to>
      <xdr:col>67</xdr:col>
      <xdr:colOff>101600</xdr:colOff>
      <xdr:row>98</xdr:row>
      <xdr:rowOff>129496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120623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総務費：大幅な増加の要因は</a:t>
          </a:r>
          <a:r>
            <a:rPr lang="ja-JP" altLang="en-US" sz="1100" b="0" i="0" u="none" strike="noStrike">
              <a:solidFill>
                <a:srgbClr val="000000"/>
              </a:solidFill>
              <a:effectLst/>
              <a:latin typeface="ＭＳ Ｐゴシック" panose="020B0600070205080204" pitchFamily="50" charset="-128"/>
              <a:ea typeface="ＭＳ Ｐゴシック" panose="020B0600070205080204" pitchFamily="50" charset="-128"/>
            </a:rPr>
            <a:t>新型コロナ対策・特別定額給付金給付事業</a:t>
          </a:r>
          <a:r>
            <a:rPr lang="ja-JP" altLang="en-US"/>
            <a:t> 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新型コロナ対策・子育て世帯への伊佐市応援事業＋</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万円をはじめとしたコロナウイルス感染症対策関係経費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万円や</a:t>
          </a:r>
          <a:r>
            <a:rPr kumimoji="1" lang="ja-JP" altLang="en-US" sz="1100">
              <a:solidFill>
                <a:schemeClr val="dk1"/>
              </a:solidFill>
              <a:effectLst/>
              <a:latin typeface="+mn-lt"/>
              <a:ea typeface="+mn-ea"/>
              <a:cs typeface="+mn-cs"/>
            </a:rPr>
            <a:t>生活保護費</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から、一人当たりコスト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農林水産業費：本市は伊佐米をはじめとした農林水産業が主産業であるため、圃場整備（債務負担）や多面的支払交付金など多額の予算を配分していることなどから、一人当たりコストが上がった。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災害復旧費：令和元年７月４日豪雨災害により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２億</a:t>
          </a:r>
          <a:r>
            <a:rPr kumimoji="1" lang="en-US" altLang="ja-JP" sz="1100">
              <a:solidFill>
                <a:schemeClr val="dk1"/>
              </a:solidFill>
              <a:effectLst/>
              <a:latin typeface="+mn-lt"/>
              <a:ea typeface="+mn-ea"/>
              <a:cs typeface="+mn-cs"/>
            </a:rPr>
            <a:t>1,200</a:t>
          </a:r>
          <a:r>
            <a:rPr kumimoji="1" lang="ja-JP" altLang="en-US" sz="1100">
              <a:solidFill>
                <a:schemeClr val="dk1"/>
              </a:solidFill>
              <a:effectLst/>
              <a:latin typeface="+mn-lt"/>
              <a:ea typeface="+mn-ea"/>
              <a:cs typeface="+mn-cs"/>
            </a:rPr>
            <a:t>万円の増加となり</a:t>
          </a:r>
          <a:r>
            <a:rPr kumimoji="1" lang="ja-JP" altLang="ja-JP" sz="1100">
              <a:solidFill>
                <a:schemeClr val="dk1"/>
              </a:solidFill>
              <a:effectLst/>
              <a:latin typeface="+mn-lt"/>
              <a:ea typeface="+mn-ea"/>
              <a:cs typeface="+mn-cs"/>
            </a:rPr>
            <a:t>、一人当たりコストが上がった。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年度に汚泥処理センターの過疎債</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7,590</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償還１億</a:t>
          </a:r>
          <a:r>
            <a:rPr lang="en-US" altLang="ja-JP" sz="1100" b="0" i="0" baseline="0">
              <a:solidFill>
                <a:schemeClr val="dk1"/>
              </a:solidFill>
              <a:effectLst/>
              <a:latin typeface="+mn-lt"/>
              <a:ea typeface="+mn-ea"/>
              <a:cs typeface="+mn-cs"/>
            </a:rPr>
            <a:t>1,600</a:t>
          </a:r>
          <a:r>
            <a:rPr lang="ja-JP" altLang="ja-JP" sz="1100" b="0" i="0" baseline="0">
              <a:solidFill>
                <a:schemeClr val="dk1"/>
              </a:solidFill>
              <a:effectLst/>
              <a:latin typeface="+mn-lt"/>
              <a:ea typeface="+mn-ea"/>
              <a:cs typeface="+mn-cs"/>
            </a:rPr>
            <a:t>万円が始まった</a:t>
          </a:r>
          <a:r>
            <a:rPr kumimoji="1" lang="ja-JP" altLang="ja-JP" sz="1100">
              <a:solidFill>
                <a:schemeClr val="dk1"/>
              </a:solidFill>
              <a:effectLst/>
              <a:latin typeface="+mn-lt"/>
              <a:ea typeface="+mn-ea"/>
              <a:cs typeface="+mn-cs"/>
            </a:rPr>
            <a:t>などから、一人当たりコストが上がった。</a:t>
          </a:r>
          <a:endParaRPr lang="ja-JP" altLang="ja-JP">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各種コロナ関連事業や７月豪雨災害関連経費により決算額が膨らんだ一方、新型コロナウイルス感染症関連により、最終的に多数の経常事業が執行不可となったため、形式収支が</a:t>
          </a:r>
          <a:r>
            <a:rPr kumimoji="1" lang="en-US" altLang="ja-JP" sz="1000">
              <a:solidFill>
                <a:schemeClr val="dk1"/>
              </a:solidFill>
              <a:effectLst/>
              <a:latin typeface="+mn-lt"/>
              <a:ea typeface="+mn-ea"/>
              <a:cs typeface="+mn-cs"/>
            </a:rPr>
            <a:t>16.1</a:t>
          </a:r>
          <a:r>
            <a:rPr kumimoji="1" lang="ja-JP" altLang="en-US" sz="1000">
              <a:solidFill>
                <a:schemeClr val="dk1"/>
              </a:solidFill>
              <a:effectLst/>
              <a:latin typeface="+mn-lt"/>
              <a:ea typeface="+mn-ea"/>
              <a:cs typeface="+mn-cs"/>
            </a:rPr>
            <a:t>億円と過去最高となった。また、地方創生臨時交付金事業の光ファイバ回線整備事業や十曽キャンプ場の改修工事など多くの事業が明許繰越となったことから、翌年度に繰り越すべき財源も</a:t>
          </a:r>
          <a:r>
            <a:rPr kumimoji="1" lang="en-US" altLang="ja-JP" sz="1000">
              <a:solidFill>
                <a:schemeClr val="dk1"/>
              </a:solidFill>
              <a:effectLst/>
              <a:latin typeface="+mn-lt"/>
              <a:ea typeface="+mn-ea"/>
              <a:cs typeface="+mn-cs"/>
            </a:rPr>
            <a:t>9.6</a:t>
          </a:r>
          <a:r>
            <a:rPr kumimoji="1" lang="ja-JP" altLang="en-US" sz="1000">
              <a:solidFill>
                <a:schemeClr val="dk1"/>
              </a:solidFill>
              <a:effectLst/>
              <a:latin typeface="+mn-lt"/>
              <a:ea typeface="+mn-ea"/>
              <a:cs typeface="+mn-cs"/>
            </a:rPr>
            <a:t>億円となった。このようなことから実質収支は前年度比</a:t>
          </a:r>
          <a:r>
            <a:rPr kumimoji="1" lang="en-US" altLang="ja-JP" sz="1000">
              <a:solidFill>
                <a:schemeClr val="dk1"/>
              </a:solidFill>
              <a:effectLst/>
              <a:latin typeface="+mn-lt"/>
              <a:ea typeface="+mn-ea"/>
              <a:cs typeface="+mn-cs"/>
            </a:rPr>
            <a:t>30.7</a:t>
          </a:r>
          <a:r>
            <a:rPr kumimoji="1" lang="ja-JP" altLang="en-US" sz="1000">
              <a:solidFill>
                <a:schemeClr val="dk1"/>
              </a:solidFill>
              <a:effectLst/>
              <a:latin typeface="+mn-lt"/>
              <a:ea typeface="+mn-ea"/>
              <a:cs typeface="+mn-cs"/>
            </a:rPr>
            <a:t>％増の６億</a:t>
          </a:r>
          <a:r>
            <a:rPr kumimoji="1" lang="en-US" altLang="ja-JP" sz="1000">
              <a:solidFill>
                <a:schemeClr val="dk1"/>
              </a:solidFill>
              <a:effectLst/>
              <a:latin typeface="+mn-lt"/>
              <a:ea typeface="+mn-ea"/>
              <a:cs typeface="+mn-cs"/>
            </a:rPr>
            <a:t>5,048</a:t>
          </a:r>
          <a:r>
            <a:rPr kumimoji="1" lang="ja-JP" altLang="en-US" sz="1000">
              <a:solidFill>
                <a:schemeClr val="dk1"/>
              </a:solidFill>
              <a:effectLst/>
              <a:latin typeface="+mn-lt"/>
              <a:ea typeface="+mn-ea"/>
              <a:cs typeface="+mn-cs"/>
            </a:rPr>
            <a:t>万円となり、標準財政規模に占める割合は前年度比</a:t>
          </a:r>
          <a:r>
            <a:rPr kumimoji="1" lang="en-US" altLang="ja-JP" sz="1000">
              <a:solidFill>
                <a:schemeClr val="dk1"/>
              </a:solidFill>
              <a:effectLst/>
              <a:latin typeface="+mn-lt"/>
              <a:ea typeface="+mn-ea"/>
              <a:cs typeface="+mn-cs"/>
            </a:rPr>
            <a:t>1.43</a:t>
          </a:r>
          <a:r>
            <a:rPr kumimoji="1" lang="ja-JP" altLang="en-US"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6.92</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今後も、社会保障費</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義務的経費が増加傾向に</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財政調整基金を取り崩しながら運営することが見込まれる</a:t>
          </a:r>
          <a:r>
            <a:rPr kumimoji="1" lang="ja-JP" altLang="en-US" sz="1000">
              <a:solidFill>
                <a:schemeClr val="dk1"/>
              </a:solidFill>
              <a:effectLst/>
              <a:latin typeface="+mn-lt"/>
              <a:ea typeface="+mn-ea"/>
              <a:cs typeface="+mn-cs"/>
            </a:rPr>
            <a:t>ため、引き続き</a:t>
          </a:r>
          <a:r>
            <a:rPr kumimoji="1" lang="ja-JP" altLang="ja-JP" sz="1000">
              <a:solidFill>
                <a:schemeClr val="dk1"/>
              </a:solidFill>
              <a:effectLst/>
              <a:latin typeface="+mn-lt"/>
              <a:ea typeface="+mn-ea"/>
              <a:cs typeface="+mn-cs"/>
            </a:rPr>
            <a:t>行財政改革</a:t>
          </a:r>
          <a:r>
            <a:rPr kumimoji="1" lang="ja-JP" altLang="en-US" sz="1000">
              <a:solidFill>
                <a:schemeClr val="dk1"/>
              </a:solidFill>
              <a:effectLst/>
              <a:latin typeface="+mn-lt"/>
              <a:ea typeface="+mn-ea"/>
              <a:cs typeface="+mn-cs"/>
            </a:rPr>
            <a:t>を行う。</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ポイントとなった。各種コロナ関連事業や７月豪雨災害関連経費により決算額が膨らんだ一方、新型コロナウイルス感染症関連により、最終的に多数の経常事業が執行不可となったため、形式収支が</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億円と過去最高となった。また、地方創生臨時交付金事業の光ファイバ回線整備事業や十曽キャンプ場の改修工事など多くの事業が明許繰越となったことから、翌年度に繰り越すべき財源も</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億円となった。このようなことから実質収支は前年度比</a:t>
          </a:r>
          <a:r>
            <a:rPr kumimoji="1" lang="en-US" altLang="ja-JP" sz="1100">
              <a:solidFill>
                <a:schemeClr val="dk1"/>
              </a:solidFill>
              <a:effectLst/>
              <a:latin typeface="+mn-lt"/>
              <a:ea typeface="+mn-ea"/>
              <a:cs typeface="+mn-cs"/>
            </a:rPr>
            <a:t>30.7</a:t>
          </a:r>
          <a:r>
            <a:rPr kumimoji="1" lang="ja-JP" altLang="ja-JP" sz="1100">
              <a:solidFill>
                <a:schemeClr val="dk1"/>
              </a:solidFill>
              <a:effectLst/>
              <a:latin typeface="+mn-lt"/>
              <a:ea typeface="+mn-ea"/>
              <a:cs typeface="+mn-cs"/>
            </a:rPr>
            <a:t>％増の６億</a:t>
          </a:r>
          <a:r>
            <a:rPr kumimoji="1" lang="en-US" altLang="ja-JP" sz="1100">
              <a:solidFill>
                <a:schemeClr val="dk1"/>
              </a:solidFill>
              <a:effectLst/>
              <a:latin typeface="+mn-lt"/>
              <a:ea typeface="+mn-ea"/>
              <a:cs typeface="+mn-cs"/>
            </a:rPr>
            <a:t>5,048</a:t>
          </a:r>
          <a:r>
            <a:rPr kumimoji="1" lang="ja-JP" altLang="ja-JP" sz="1100">
              <a:solidFill>
                <a:schemeClr val="dk1"/>
              </a:solidFill>
              <a:effectLst/>
              <a:latin typeface="+mn-lt"/>
              <a:ea typeface="+mn-ea"/>
              <a:cs typeface="+mn-cs"/>
            </a:rPr>
            <a:t>万円となり、標準財政規模に占める割合は前年度比</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ポイントとなった。今後も引き続き歳出の抑制を図り、健全な水道事業の運営に努める。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ポイント、前年度比では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ポイントとなった。今後も安定した介護保険事業を運営していく。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5,800</a:t>
          </a:r>
          <a:r>
            <a:rPr kumimoji="1" lang="ja-JP" altLang="ja-JP" sz="1100">
              <a:solidFill>
                <a:schemeClr val="dk1"/>
              </a:solidFill>
              <a:effectLst/>
              <a:latin typeface="+mn-lt"/>
              <a:ea typeface="+mn-ea"/>
              <a:cs typeface="+mn-cs"/>
            </a:rPr>
            <a:t>万円繰入を行わなければ運営が出来ない状況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ポイントとなった。できるだけ法定外繰入をしないよう段階的に税率改正等を行い、県とともに安定的な国保運営に努める。</a:t>
          </a:r>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実質公債費比率における分子の額について、元利償還金は衛生センターの元金償還が始ま</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ため、元利償還金が</a:t>
          </a:r>
          <a:r>
            <a:rPr kumimoji="1" lang="ja-JP" altLang="en-US"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7,300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新庁舎建設や社会資本</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の老朽化への対応等により起債額の増加</a:t>
          </a:r>
          <a:r>
            <a:rPr lang="ja-JP" altLang="en-US" sz="1100" b="0" i="0" baseline="0">
              <a:solidFill>
                <a:schemeClr val="dk1"/>
              </a:solidFill>
              <a:effectLst/>
              <a:latin typeface="+mn-lt"/>
              <a:ea typeface="+mn-ea"/>
              <a:cs typeface="+mn-cs"/>
            </a:rPr>
            <a:t>に伴い、</a:t>
          </a:r>
          <a:r>
            <a:rPr lang="ja-JP" altLang="ja-JP" sz="1100" b="0" i="0" baseline="0">
              <a:solidFill>
                <a:schemeClr val="dk1"/>
              </a:solidFill>
              <a:effectLst/>
              <a:latin typeface="+mn-lt"/>
              <a:ea typeface="+mn-ea"/>
              <a:cs typeface="+mn-cs"/>
            </a:rPr>
            <a:t>償還額は一気に増加すると見込んでいる。</a:t>
          </a:r>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年度に汚泥再生処理センター建設や小水流団地建設事業等、大型事業に伴う起債の借入により一般会計の地方債現在高が増加したが、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年度の将来負担比率における分子の額については▲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公共施設の更新等に伴い起債残高が増加すると見込んでいることから、より一層行財政改革を進めながら基金を確保</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■財政調整基金　▲</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2,100</a:t>
          </a:r>
          <a:r>
            <a:rPr kumimoji="1" lang="ja-JP" altLang="ja-JP" sz="1050">
              <a:solidFill>
                <a:schemeClr val="dk1"/>
              </a:solidFill>
              <a:effectLst/>
              <a:latin typeface="+mn-lt"/>
              <a:ea typeface="+mn-ea"/>
              <a:cs typeface="+mn-cs"/>
            </a:rPr>
            <a:t>千万円　地方財政法に基づく積立　</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6,000</a:t>
          </a:r>
          <a:r>
            <a:rPr kumimoji="1" lang="ja-JP" altLang="ja-JP" sz="1050">
              <a:solidFill>
                <a:schemeClr val="dk1"/>
              </a:solidFill>
              <a:effectLst/>
              <a:latin typeface="+mn-lt"/>
              <a:ea typeface="+mn-ea"/>
              <a:cs typeface="+mn-cs"/>
            </a:rPr>
            <a:t>万円　財源不足による取崩　▲</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8,100</a:t>
          </a:r>
          <a:r>
            <a:rPr kumimoji="1" lang="ja-JP" altLang="en-US" sz="1050">
              <a:solidFill>
                <a:schemeClr val="dk1"/>
              </a:solidFill>
              <a:effectLst/>
              <a:latin typeface="+mn-lt"/>
              <a:ea typeface="+mn-ea"/>
              <a:cs typeface="+mn-cs"/>
            </a:rPr>
            <a:t>万</a:t>
          </a:r>
          <a:r>
            <a:rPr kumimoji="1" lang="ja-JP" altLang="ja-JP" sz="1050">
              <a:solidFill>
                <a:schemeClr val="dk1"/>
              </a:solidFill>
              <a:effectLst/>
              <a:latin typeface="+mn-lt"/>
              <a:ea typeface="+mn-ea"/>
              <a:cs typeface="+mn-cs"/>
            </a:rPr>
            <a:t>円　</a:t>
          </a:r>
          <a:endParaRPr lang="ja-JP" altLang="ja-JP" sz="1050">
            <a:effectLst/>
          </a:endParaRPr>
        </a:p>
        <a:p>
          <a:r>
            <a:rPr kumimoji="1" lang="ja-JP" altLang="ja-JP" sz="1050">
              <a:solidFill>
                <a:schemeClr val="dk1"/>
              </a:solidFill>
              <a:effectLst/>
              <a:latin typeface="+mn-lt"/>
              <a:ea typeface="+mn-ea"/>
              <a:cs typeface="+mn-cs"/>
            </a:rPr>
            <a:t>■減債基金　　</a:t>
          </a:r>
          <a:r>
            <a:rPr kumimoji="1" lang="en-US" altLang="ja-JP" sz="1050">
              <a:solidFill>
                <a:schemeClr val="dk1"/>
              </a:solidFill>
              <a:effectLst/>
              <a:latin typeface="+mn-lt"/>
              <a:ea typeface="+mn-ea"/>
              <a:cs typeface="+mn-cs"/>
            </a:rPr>
            <a:t>+7,400</a:t>
          </a:r>
          <a:r>
            <a:rPr kumimoji="1" lang="ja-JP" altLang="ja-JP" sz="1050">
              <a:solidFill>
                <a:schemeClr val="dk1"/>
              </a:solidFill>
              <a:effectLst/>
              <a:latin typeface="+mn-lt"/>
              <a:ea typeface="+mn-ea"/>
              <a:cs typeface="+mn-cs"/>
            </a:rPr>
            <a:t>万円</a:t>
          </a:r>
          <a:r>
            <a:rPr lang="ja-JP"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新庁舎建設や社会資本の老朽化への対応等により</a:t>
          </a:r>
          <a:r>
            <a:rPr lang="ja-JP" altLang="en-US" sz="1050" b="0" i="0" baseline="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地方債残高</a:t>
          </a:r>
          <a:r>
            <a:rPr kumimoji="1" lang="ja-JP" altLang="ja-JP" sz="1050">
              <a:solidFill>
                <a:schemeClr val="dk1"/>
              </a:solidFill>
              <a:effectLst/>
              <a:latin typeface="+mn-lt"/>
              <a:ea typeface="+mn-ea"/>
              <a:cs typeface="+mn-cs"/>
            </a:rPr>
            <a:t>が現在の</a:t>
          </a:r>
          <a:r>
            <a:rPr kumimoji="1" lang="en-US" altLang="ja-JP" sz="1050">
              <a:solidFill>
                <a:schemeClr val="dk1"/>
              </a:solidFill>
              <a:effectLst/>
              <a:latin typeface="+mn-lt"/>
              <a:ea typeface="+mn-ea"/>
              <a:cs typeface="+mn-cs"/>
            </a:rPr>
            <a:t>153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3,000</a:t>
          </a:r>
          <a:r>
            <a:rPr kumimoji="1" lang="ja-JP" altLang="ja-JP" sz="1050">
              <a:solidFill>
                <a:schemeClr val="dk1"/>
              </a:solidFill>
              <a:effectLst/>
              <a:latin typeface="+mn-lt"/>
              <a:ea typeface="+mn-ea"/>
              <a:cs typeface="+mn-cs"/>
            </a:rPr>
            <a:t>万円から令和</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年度には</a:t>
          </a:r>
          <a:r>
            <a:rPr kumimoji="1" lang="en-US" altLang="ja-JP" sz="1050">
              <a:solidFill>
                <a:schemeClr val="dk1"/>
              </a:solidFill>
              <a:effectLst/>
              <a:latin typeface="+mn-lt"/>
              <a:ea typeface="+mn-ea"/>
              <a:cs typeface="+mn-cs"/>
            </a:rPr>
            <a:t>160</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程度</a:t>
          </a:r>
          <a:r>
            <a:rPr kumimoji="1" lang="ja-JP" altLang="ja-JP" sz="1050">
              <a:solidFill>
                <a:schemeClr val="dk1"/>
              </a:solidFill>
              <a:effectLst/>
              <a:latin typeface="+mn-lt"/>
              <a:ea typeface="+mn-ea"/>
              <a:cs typeface="+mn-cs"/>
            </a:rPr>
            <a:t>に膨らむ</a:t>
          </a:r>
          <a:r>
            <a:rPr kumimoji="1" lang="ja-JP" altLang="en-US" sz="1050">
              <a:solidFill>
                <a:schemeClr val="dk1"/>
              </a:solidFill>
              <a:effectLst/>
              <a:latin typeface="+mn-lt"/>
              <a:ea typeface="+mn-ea"/>
              <a:cs typeface="+mn-cs"/>
            </a:rPr>
            <a:t>ことが予想される</a:t>
          </a:r>
          <a:r>
            <a:rPr kumimoji="1" lang="ja-JP" altLang="ja-JP" sz="1050">
              <a:solidFill>
                <a:schemeClr val="dk1"/>
              </a:solidFill>
              <a:effectLst/>
              <a:latin typeface="+mn-lt"/>
              <a:ea typeface="+mn-ea"/>
              <a:cs typeface="+mn-cs"/>
            </a:rPr>
            <a:t>ため、年度間の平準化資金として剰余金を</a:t>
          </a:r>
          <a:r>
            <a:rPr kumimoji="1" lang="ja-JP" altLang="en-US" sz="1050">
              <a:solidFill>
                <a:schemeClr val="dk1"/>
              </a:solidFill>
              <a:effectLst/>
              <a:latin typeface="+mn-lt"/>
              <a:ea typeface="+mn-ea"/>
              <a:cs typeface="+mn-cs"/>
            </a:rPr>
            <a:t>積立てた。</a:t>
          </a:r>
          <a:endParaRPr lang="ja-JP" altLang="ja-JP" sz="1050">
            <a:effectLst/>
          </a:endParaRPr>
        </a:p>
        <a:p>
          <a:r>
            <a:rPr kumimoji="1" lang="ja-JP" altLang="ja-JP" sz="1050">
              <a:solidFill>
                <a:schemeClr val="dk1"/>
              </a:solidFill>
              <a:effectLst/>
              <a:latin typeface="+mn-lt"/>
              <a:ea typeface="+mn-ea"/>
              <a:cs typeface="+mn-cs"/>
            </a:rPr>
            <a:t>■その他特定目的基金　</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4,700</a:t>
          </a:r>
          <a:r>
            <a:rPr kumimoji="1" lang="ja-JP" altLang="ja-JP" sz="1050">
              <a:solidFill>
                <a:schemeClr val="dk1"/>
              </a:solidFill>
              <a:effectLst/>
              <a:latin typeface="+mn-lt"/>
              <a:ea typeface="+mn-ea"/>
              <a:cs typeface="+mn-cs"/>
            </a:rPr>
            <a:t>万円</a:t>
          </a:r>
          <a:endParaRPr lang="ja-JP" altLang="ja-JP" sz="1050">
            <a:effectLst/>
          </a:endParaRPr>
        </a:p>
        <a:p>
          <a:r>
            <a:rPr kumimoji="1" lang="ja-JP" altLang="ja-JP" sz="1050">
              <a:solidFill>
                <a:schemeClr val="dk1"/>
              </a:solidFill>
              <a:effectLst/>
              <a:latin typeface="+mn-lt"/>
              <a:ea typeface="+mn-ea"/>
              <a:cs typeface="+mn-cs"/>
            </a:rPr>
            <a:t>　（特定公有財産取得基金　</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2,600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年度より庁舎建設費用として年</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5,000</a:t>
          </a:r>
          <a:r>
            <a:rPr kumimoji="1" lang="ja-JP" altLang="ja-JP" sz="1050">
              <a:solidFill>
                <a:schemeClr val="dk1"/>
              </a:solidFill>
              <a:effectLst/>
              <a:latin typeface="+mn-lt"/>
              <a:ea typeface="+mn-ea"/>
              <a:cs typeface="+mn-cs"/>
            </a:rPr>
            <a:t>万円積立</a:t>
          </a:r>
          <a:r>
            <a:rPr kumimoji="1" lang="ja-JP" altLang="en-US" sz="1050">
              <a:solidFill>
                <a:schemeClr val="dk1"/>
              </a:solidFill>
              <a:effectLst/>
              <a:latin typeface="+mn-lt"/>
              <a:ea typeface="+mn-ea"/>
              <a:cs typeface="+mn-cs"/>
            </a:rPr>
            <a:t>てを</a:t>
          </a:r>
          <a:r>
            <a:rPr kumimoji="1" lang="ja-JP" altLang="ja-JP" sz="105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。新庁舎建設に伴う設計委託等</a:t>
          </a:r>
          <a:r>
            <a:rPr kumimoji="1" lang="ja-JP" altLang="ja-JP" sz="1050">
              <a:solidFill>
                <a:schemeClr val="dk1"/>
              </a:solidFill>
              <a:effectLst/>
              <a:latin typeface="+mn-lt"/>
              <a:ea typeface="+mn-ea"/>
              <a:cs typeface="+mn-cs"/>
            </a:rPr>
            <a:t>に要した経費について取崩した。</a:t>
          </a:r>
          <a:endParaRPr lang="ja-JP" altLang="ja-JP" sz="1050">
            <a:effectLst/>
          </a:endParaRPr>
        </a:p>
        <a:p>
          <a:r>
            <a:rPr kumimoji="1" lang="ja-JP" altLang="en-US" sz="1050">
              <a:solidFill>
                <a:schemeClr val="dk1"/>
              </a:solidFill>
              <a:effectLst/>
              <a:latin typeface="+mn-lt"/>
              <a:ea typeface="+mn-ea"/>
              <a:cs typeface="+mn-cs"/>
            </a:rPr>
            <a:t>　（地域福祉基金　▲</a:t>
          </a:r>
          <a:r>
            <a:rPr kumimoji="1" lang="en-US" altLang="ja-JP" sz="1050">
              <a:solidFill>
                <a:schemeClr val="dk1"/>
              </a:solidFill>
              <a:effectLst/>
              <a:latin typeface="+mn-lt"/>
              <a:ea typeface="+mn-ea"/>
              <a:cs typeface="+mn-cs"/>
            </a:rPr>
            <a:t>6,100</a:t>
          </a:r>
          <a:r>
            <a:rPr kumimoji="1" lang="ja-JP" altLang="en-US" sz="1050">
              <a:solidFill>
                <a:schemeClr val="dk1"/>
              </a:solidFill>
              <a:effectLst/>
              <a:latin typeface="+mn-lt"/>
              <a:ea typeface="+mn-ea"/>
              <a:cs typeface="+mn-cs"/>
            </a:rPr>
            <a:t>万円）　総合保健福祉センター（まごし温泉）新築工事に要した経費について取崩した。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（森林環境譲与税基金　</a:t>
          </a:r>
          <a:r>
            <a:rPr kumimoji="1" lang="en-US" altLang="ja-JP" sz="1050">
              <a:solidFill>
                <a:schemeClr val="dk1"/>
              </a:solidFill>
              <a:effectLst/>
              <a:latin typeface="+mn-lt"/>
              <a:ea typeface="+mn-ea"/>
              <a:cs typeface="+mn-cs"/>
            </a:rPr>
            <a:t>+7,300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森林環境譲与税</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積立てた。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（伊佐市立小・中学校未来の教室基金　</a:t>
          </a:r>
          <a:r>
            <a:rPr kumimoji="1" lang="en-US" altLang="ja-JP" sz="1050">
              <a:solidFill>
                <a:schemeClr val="dk1"/>
              </a:solidFill>
              <a:effectLst/>
              <a:latin typeface="+mn-lt"/>
              <a:ea typeface="+mn-ea"/>
              <a:cs typeface="+mn-cs"/>
            </a:rPr>
            <a:t>+1,000</a:t>
          </a:r>
          <a:r>
            <a:rPr kumimoji="1" lang="ja-JP" altLang="en-US" sz="1050">
              <a:solidFill>
                <a:schemeClr val="dk1"/>
              </a:solidFill>
              <a:effectLst/>
              <a:latin typeface="+mn-lt"/>
              <a:ea typeface="+mn-ea"/>
              <a:cs typeface="+mn-cs"/>
            </a:rPr>
            <a:t>万円）　</a:t>
          </a:r>
          <a:r>
            <a:rPr lang="ja-JP" altLang="en-US" sz="1050">
              <a:effectLst/>
            </a:rPr>
            <a:t>学習環境の整備に資する事業の充実を図るため、個人からの寄附について</a:t>
          </a:r>
          <a:r>
            <a:rPr kumimoji="1" lang="ja-JP" altLang="ja-JP" sz="1050">
              <a:solidFill>
                <a:schemeClr val="dk1"/>
              </a:solidFill>
              <a:effectLst/>
              <a:latin typeface="+mn-lt"/>
              <a:ea typeface="+mn-ea"/>
              <a:cs typeface="+mn-cs"/>
            </a:rPr>
            <a:t>積立てた</a:t>
          </a:r>
          <a:r>
            <a:rPr lang="ja-JP" altLang="en-US" sz="1050">
              <a:effectLst/>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（携帯電話基地局整備基金　</a:t>
          </a:r>
          <a:r>
            <a:rPr kumimoji="1" lang="en-US" altLang="ja-JP" sz="1050">
              <a:solidFill>
                <a:schemeClr val="dk1"/>
              </a:solidFill>
              <a:effectLst/>
              <a:latin typeface="+mn-lt"/>
              <a:ea typeface="+mn-ea"/>
              <a:cs typeface="+mn-cs"/>
            </a:rPr>
            <a:t>+600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携帯電話基地局の整備や維持補修を行うため、計画的に積立てた。</a:t>
          </a:r>
          <a:endParaRPr lang="ja-JP" altLang="ja-JP" sz="1050">
            <a:effectLst/>
          </a:endParaRPr>
        </a:p>
        <a:p>
          <a:r>
            <a:rPr kumimoji="1" lang="ja-JP"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公衆浴場運営基金・海音寺潮五郎基金・鹿児島県大口高等学校活性化基金</a:t>
          </a:r>
          <a:r>
            <a:rPr kumimoji="1" lang="ja-JP" altLang="en-US" sz="1050">
              <a:solidFill>
                <a:schemeClr val="dk1"/>
              </a:solidFill>
              <a:effectLst/>
              <a:latin typeface="+mn-lt"/>
              <a:ea typeface="+mn-ea"/>
              <a:cs typeface="+mn-cs"/>
            </a:rPr>
            <a:t>　特産品開発基金　</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800</a:t>
          </a:r>
          <a:r>
            <a:rPr kumimoji="1" lang="ja-JP" altLang="ja-JP" sz="1050">
              <a:solidFill>
                <a:schemeClr val="dk1"/>
              </a:solidFill>
              <a:effectLst/>
              <a:latin typeface="+mn-lt"/>
              <a:ea typeface="+mn-ea"/>
              <a:cs typeface="+mn-cs"/>
            </a:rPr>
            <a:t>万円</a:t>
          </a:r>
          <a:r>
            <a:rPr kumimoji="1" lang="ja-JP" altLang="en-US" sz="1050">
              <a:solidFill>
                <a:schemeClr val="dk1"/>
              </a:solidFill>
              <a:effectLst/>
              <a:latin typeface="+mn-lt"/>
              <a:ea typeface="+mn-ea"/>
              <a:cs typeface="+mn-cs"/>
            </a:rPr>
            <a:t>）</a:t>
          </a:r>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各事業に要した経費に使用するため取崩した。</a:t>
          </a:r>
          <a:endParaRPr lang="ja-JP" altLang="ja-JP" sz="1050">
            <a:effectLst/>
          </a:endParaRPr>
        </a:p>
        <a:p>
          <a:r>
            <a:rPr kumimoji="1" lang="ja-JP" altLang="ja-JP" sz="1050">
              <a:solidFill>
                <a:schemeClr val="dk1"/>
              </a:solidFill>
              <a:effectLst/>
              <a:latin typeface="+mn-lt"/>
              <a:ea typeface="+mn-ea"/>
              <a:cs typeface="+mn-cs"/>
            </a:rPr>
            <a:t>（今後の方針）</a:t>
          </a:r>
          <a:endParaRPr lang="ja-JP" altLang="ja-JP" sz="1050">
            <a:effectLst/>
          </a:endParaRPr>
        </a:p>
        <a:p>
          <a:pPr eaLnBrk="1" fontAlgn="auto" latinLnBrk="0" hangingPunct="1"/>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20</a:t>
          </a:r>
          <a:r>
            <a:rPr kumimoji="1" lang="ja-JP" altLang="en-US" sz="1050">
              <a:solidFill>
                <a:schemeClr val="dk1"/>
              </a:solidFill>
              <a:effectLst/>
              <a:latin typeface="+mn-lt"/>
              <a:ea typeface="+mn-ea"/>
              <a:cs typeface="+mn-cs"/>
            </a:rPr>
            <a:t>年の合併当初、基金全体金額は</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5,600</a:t>
          </a:r>
          <a:r>
            <a:rPr kumimoji="1" lang="ja-JP" altLang="en-US" sz="1050">
              <a:solidFill>
                <a:schemeClr val="dk1"/>
              </a:solidFill>
              <a:effectLst/>
              <a:latin typeface="+mn-lt"/>
              <a:ea typeface="+mn-ea"/>
              <a:cs typeface="+mn-cs"/>
            </a:rPr>
            <a:t>万円であった。その後、平成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82</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8,100</a:t>
          </a:r>
          <a:r>
            <a:rPr kumimoji="1" lang="ja-JP" altLang="en-US" sz="1050">
              <a:solidFill>
                <a:schemeClr val="dk1"/>
              </a:solidFill>
              <a:effectLst/>
              <a:latin typeface="+mn-lt"/>
              <a:ea typeface="+mn-ea"/>
              <a:cs typeface="+mn-cs"/>
            </a:rPr>
            <a:t>をピークに、ここ数年は減少している。今後は、財政調整基金についてはなるべく減少額を抑え、減債基金をはじめとする目的基金については、必要な事業を実施するため適宜積立て及び取崩しを行っていく</a:t>
          </a:r>
          <a:r>
            <a:rPr kumimoji="1" lang="en-US" altLang="ja-JP" sz="1050">
              <a:solidFill>
                <a:schemeClr val="dk1"/>
              </a:solidFill>
              <a:effectLst/>
              <a:latin typeface="+mn-lt"/>
              <a:ea typeface="+mn-ea"/>
              <a:cs typeface="+mn-cs"/>
            </a:rPr>
            <a:t>.</a:t>
          </a: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mn-lt"/>
              <a:ea typeface="+mn-ea"/>
              <a:cs typeface="+mn-cs"/>
            </a:rPr>
            <a:t>（特定公有財産取得基金）一時的に多額の一般財源を必要とする公有財産の取得の費用に充てるため積立てるもの。</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（海音寺潮五郎基金）郷土出身の歴史小説家海音寺潮五郎の遺徳を偲び、偉業を紹介するとともに、文学の振興と生涯学習の推進を図るため積立てるもの。</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（携帯電話基地局整備基金）携帯電話基地局の整備や維持補修を行うため、計画的に積立てるもの。</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（森林環境譲与税基金）</a:t>
          </a:r>
          <a:r>
            <a:rPr lang="ja-JP" altLang="en-US" sz="1000">
              <a:effectLst/>
            </a:rPr>
            <a:t>森林整備に関する施策並びに森林の整備を担うべき人材の育成及び確保、森林の有する公益的機能に関する普及啓発、木材の利用の促進その他の森林の整備の促進に関する施策に資するため</a:t>
          </a:r>
          <a:r>
            <a:rPr kumimoji="1" lang="ja-JP" altLang="ja-JP" sz="1000">
              <a:solidFill>
                <a:schemeClr val="dk1"/>
              </a:solidFill>
              <a:effectLst/>
              <a:latin typeface="+mn-lt"/>
              <a:ea typeface="+mn-ea"/>
              <a:cs typeface="+mn-cs"/>
            </a:rPr>
            <a:t>積立てるもの。</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（地域福祉基金）在宅福祉の向上、健康と生きがいづくりの推進、ボランティア活動の活性化等、高齢者保健福祉の増進を図るために要する経費の財源とするため積立てるもの。</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（特定公有財産取得基金　▲２億</a:t>
          </a:r>
          <a:r>
            <a:rPr kumimoji="1" lang="en-US" altLang="ja-JP" sz="1000">
              <a:solidFill>
                <a:schemeClr val="dk1"/>
              </a:solidFill>
              <a:effectLst/>
              <a:latin typeface="+mn-lt"/>
              <a:ea typeface="+mn-ea"/>
              <a:cs typeface="+mn-cs"/>
            </a:rPr>
            <a:t>2,600</a:t>
          </a:r>
          <a:r>
            <a:rPr kumimoji="1" lang="ja-JP" altLang="ja-JP" sz="1000">
              <a:solidFill>
                <a:schemeClr val="dk1"/>
              </a:solidFill>
              <a:effectLst/>
              <a:latin typeface="+mn-lt"/>
              <a:ea typeface="+mn-ea"/>
              <a:cs typeface="+mn-cs"/>
            </a:rPr>
            <a:t>万円）　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年度より庁舎建設費用として年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千万円積立</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をしている。新庁舎建設に伴う設計委託等に要した経費について取崩した。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（海音寺潮五郎基金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海潮忌等の事業に対して</a:t>
          </a:r>
          <a:r>
            <a:rPr kumimoji="1" lang="ja-JP" altLang="ja-JP" sz="1000">
              <a:solidFill>
                <a:schemeClr val="dk1"/>
              </a:solidFill>
              <a:effectLst/>
              <a:latin typeface="+mn-lt"/>
              <a:ea typeface="+mn-ea"/>
              <a:cs typeface="+mn-cs"/>
            </a:rPr>
            <a:t>取崩した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（携帯電話基地局整備基金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）携帯電話基地局の整備や維持補修を行うため、計画的に積立てた。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（森林環境譲与税基金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+3,300</a:t>
          </a:r>
          <a:r>
            <a:rPr kumimoji="1" lang="ja-JP" altLang="en-US" sz="1000">
              <a:solidFill>
                <a:schemeClr val="dk1"/>
              </a:solidFill>
              <a:effectLst/>
              <a:latin typeface="+mn-lt"/>
              <a:ea typeface="+mn-ea"/>
              <a:cs typeface="+mn-cs"/>
            </a:rPr>
            <a:t>万円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森林経営管理事業に対して</a:t>
          </a:r>
          <a:r>
            <a:rPr kumimoji="1" lang="ja-JP" altLang="ja-JP" sz="1000">
              <a:solidFill>
                <a:schemeClr val="dk1"/>
              </a:solidFill>
              <a:effectLst/>
              <a:latin typeface="+mn-lt"/>
              <a:ea typeface="+mn-ea"/>
              <a:cs typeface="+mn-cs"/>
            </a:rPr>
            <a:t>取崩した。</a:t>
          </a:r>
          <a:r>
            <a:rPr kumimoji="1" lang="ja-JP" altLang="en-US" sz="1000">
              <a:solidFill>
                <a:schemeClr val="dk1"/>
              </a:solidFill>
              <a:effectLst/>
              <a:latin typeface="+mn-lt"/>
              <a:ea typeface="+mn-ea"/>
              <a:cs typeface="+mn-cs"/>
            </a:rPr>
            <a:t>また、譲与税分を</a:t>
          </a:r>
          <a:r>
            <a:rPr kumimoji="1" lang="ja-JP" altLang="ja-JP" sz="1000">
              <a:solidFill>
                <a:schemeClr val="dk1"/>
              </a:solidFill>
              <a:effectLst/>
              <a:latin typeface="+mn-lt"/>
              <a:ea typeface="+mn-ea"/>
              <a:cs typeface="+mn-cs"/>
            </a:rPr>
            <a:t>積立てた。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（地域福祉基金　▲</a:t>
          </a:r>
          <a:r>
            <a:rPr kumimoji="1" lang="en-US" altLang="ja-JP" sz="1000">
              <a:solidFill>
                <a:schemeClr val="dk1"/>
              </a:solidFill>
              <a:effectLst/>
              <a:latin typeface="+mn-lt"/>
              <a:ea typeface="+mn-ea"/>
              <a:cs typeface="+mn-cs"/>
            </a:rPr>
            <a:t>6,100</a:t>
          </a:r>
          <a:r>
            <a:rPr kumimoji="1" lang="ja-JP" altLang="ja-JP" sz="1000">
              <a:solidFill>
                <a:schemeClr val="dk1"/>
              </a:solidFill>
              <a:effectLst/>
              <a:latin typeface="+mn-lt"/>
              <a:ea typeface="+mn-ea"/>
              <a:cs typeface="+mn-cs"/>
            </a:rPr>
            <a:t>万円）　総合保健福祉センター（まごし温泉）新築工事に要した経費について取崩した。</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lt"/>
              <a:ea typeface="+mn-ea"/>
              <a:cs typeface="+mn-cs"/>
            </a:rPr>
            <a:t>（特定公有財産取得基金）　</a:t>
          </a:r>
          <a:r>
            <a:rPr kumimoji="1" lang="ja-JP" altLang="en-US" sz="1000">
              <a:solidFill>
                <a:schemeClr val="dk1"/>
              </a:solidFill>
              <a:effectLst/>
              <a:latin typeface="+mn-lt"/>
              <a:ea typeface="+mn-ea"/>
              <a:cs typeface="+mn-cs"/>
            </a:rPr>
            <a:t>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（その他基金）　</a:t>
          </a:r>
          <a:r>
            <a:rPr kumimoji="1" lang="ja-JP" altLang="ja-JP" sz="1000">
              <a:solidFill>
                <a:schemeClr val="dk1"/>
              </a:solidFill>
              <a:effectLst/>
              <a:latin typeface="+mn-lt"/>
              <a:ea typeface="+mn-ea"/>
              <a:cs typeface="+mn-cs"/>
            </a:rPr>
            <a:t>必要な事業を実施するため適宜積立</a:t>
          </a:r>
          <a:r>
            <a:rPr kumimoji="1" lang="ja-JP" altLang="en-US" sz="1000">
              <a:solidFill>
                <a:schemeClr val="dk1"/>
              </a:solidFill>
              <a:effectLst/>
              <a:latin typeface="+mn-lt"/>
              <a:ea typeface="+mn-ea"/>
              <a:cs typeface="+mn-cs"/>
            </a:rPr>
            <a:t>て</a:t>
          </a:r>
          <a:r>
            <a:rPr kumimoji="1" lang="ja-JP" altLang="ja-JP" sz="1000">
              <a:solidFill>
                <a:schemeClr val="dk1"/>
              </a:solidFill>
              <a:effectLst/>
              <a:latin typeface="+mn-lt"/>
              <a:ea typeface="+mn-ea"/>
              <a:cs typeface="+mn-cs"/>
            </a:rPr>
            <a:t>及び取崩しを行っていく。</a:t>
          </a:r>
          <a:endParaRPr lang="ja-JP" altLang="ja-JP" sz="1000">
            <a:effectLst/>
          </a:endParaRPr>
        </a:p>
        <a:p>
          <a:endParaRPr lang="ja-JP" altLang="ja-JP" sz="1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▲１億</a:t>
          </a:r>
          <a:r>
            <a:rPr kumimoji="1" lang="en-US" altLang="ja-JP" sz="1300">
              <a:solidFill>
                <a:schemeClr val="dk1"/>
              </a:solidFill>
              <a:effectLst/>
              <a:latin typeface="+mn-lt"/>
              <a:ea typeface="+mn-ea"/>
              <a:cs typeface="+mn-cs"/>
            </a:rPr>
            <a:t>2,100</a:t>
          </a:r>
          <a:r>
            <a:rPr kumimoji="1" lang="ja-JP" altLang="ja-JP" sz="1300">
              <a:solidFill>
                <a:schemeClr val="dk1"/>
              </a:solidFill>
              <a:effectLst/>
              <a:latin typeface="+mn-lt"/>
              <a:ea typeface="+mn-ea"/>
              <a:cs typeface="+mn-cs"/>
            </a:rPr>
            <a:t>千万円　地方財政法に基づく積立　</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6,000</a:t>
          </a:r>
          <a:r>
            <a:rPr kumimoji="1" lang="ja-JP" altLang="ja-JP" sz="1300">
              <a:solidFill>
                <a:schemeClr val="dk1"/>
              </a:solidFill>
              <a:effectLst/>
              <a:latin typeface="+mn-lt"/>
              <a:ea typeface="+mn-ea"/>
              <a:cs typeface="+mn-cs"/>
            </a:rPr>
            <a:t>万円　財源不足による取崩　▲３億</a:t>
          </a:r>
          <a:r>
            <a:rPr kumimoji="1" lang="en-US" altLang="ja-JP" sz="1300">
              <a:solidFill>
                <a:schemeClr val="dk1"/>
              </a:solidFill>
              <a:effectLst/>
              <a:latin typeface="+mn-lt"/>
              <a:ea typeface="+mn-ea"/>
              <a:cs typeface="+mn-cs"/>
            </a:rPr>
            <a:t>8,100</a:t>
          </a:r>
          <a:r>
            <a:rPr kumimoji="1" lang="ja-JP" altLang="en-US" sz="1300">
              <a:solidFill>
                <a:schemeClr val="dk1"/>
              </a:solidFill>
              <a:effectLst/>
              <a:latin typeface="+mn-lt"/>
              <a:ea typeface="+mn-ea"/>
              <a:cs typeface="+mn-cs"/>
            </a:rPr>
            <a:t>万</a:t>
          </a:r>
          <a:r>
            <a:rPr kumimoji="1" lang="ja-JP" altLang="ja-JP" sz="1300">
              <a:solidFill>
                <a:schemeClr val="dk1"/>
              </a:solidFill>
              <a:effectLst/>
              <a:latin typeface="+mn-lt"/>
              <a:ea typeface="+mn-ea"/>
              <a:cs typeface="+mn-cs"/>
            </a:rPr>
            <a:t>円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老朽化施設を多数抱えていることから、維持管理や更新費用を捻出するため今後も急速に減少していくと見込んでいるが、</a:t>
          </a:r>
          <a:r>
            <a:rPr kumimoji="1" lang="ja-JP" altLang="en-US" sz="1300">
              <a:solidFill>
                <a:schemeClr val="dk1"/>
              </a:solidFill>
              <a:effectLst/>
              <a:latin typeface="+mn-lt"/>
              <a:ea typeface="+mn-ea"/>
              <a:cs typeface="+mn-cs"/>
            </a:rPr>
            <a:t>徹底した行政コスト削減を行い、</a:t>
          </a:r>
          <a:r>
            <a:rPr kumimoji="1" lang="ja-JP" altLang="ja-JP" sz="1300">
              <a:solidFill>
                <a:schemeClr val="dk1"/>
              </a:solidFill>
              <a:effectLst/>
              <a:latin typeface="+mn-lt"/>
              <a:ea typeface="+mn-ea"/>
              <a:cs typeface="+mn-cs"/>
            </a:rPr>
            <a:t>減少額を抑えるよう努める。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+7,400</a:t>
          </a:r>
          <a:r>
            <a:rPr kumimoji="1" lang="ja-JP" altLang="ja-JP" sz="1300">
              <a:solidFill>
                <a:schemeClr val="dk1"/>
              </a:solidFill>
              <a:effectLst/>
              <a:latin typeface="+mn-lt"/>
              <a:ea typeface="+mn-ea"/>
              <a:cs typeface="+mn-cs"/>
            </a:rPr>
            <a:t>万円</a:t>
          </a:r>
          <a:r>
            <a:rPr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新庁舎建設や社会資本の老朽化への対応等により、</a:t>
          </a:r>
          <a:r>
            <a:rPr kumimoji="1" lang="ja-JP" altLang="ja-JP" sz="1300">
              <a:solidFill>
                <a:schemeClr val="dk1"/>
              </a:solidFill>
              <a:effectLst/>
              <a:latin typeface="+mn-lt"/>
              <a:ea typeface="+mn-ea"/>
              <a:cs typeface="+mn-cs"/>
            </a:rPr>
            <a:t>地方債残高が現在の</a:t>
          </a:r>
          <a:r>
            <a:rPr kumimoji="1" lang="en-US" altLang="ja-JP" sz="1300">
              <a:solidFill>
                <a:schemeClr val="dk1"/>
              </a:solidFill>
              <a:effectLst/>
              <a:latin typeface="+mn-lt"/>
              <a:ea typeface="+mn-ea"/>
              <a:cs typeface="+mn-cs"/>
            </a:rPr>
            <a:t>153</a:t>
          </a:r>
          <a:r>
            <a:rPr kumimoji="1" lang="ja-JP" altLang="ja-JP" sz="1300">
              <a:solidFill>
                <a:schemeClr val="dk1"/>
              </a:solidFill>
              <a:effectLst/>
              <a:latin typeface="+mn-lt"/>
              <a:ea typeface="+mn-ea"/>
              <a:cs typeface="+mn-cs"/>
            </a:rPr>
            <a:t>億３千万円から令和８年度には</a:t>
          </a:r>
          <a:r>
            <a:rPr kumimoji="1" lang="en-US" altLang="ja-JP" sz="1300">
              <a:solidFill>
                <a:schemeClr val="dk1"/>
              </a:solidFill>
              <a:effectLst/>
              <a:latin typeface="+mn-lt"/>
              <a:ea typeface="+mn-ea"/>
              <a:cs typeface="+mn-cs"/>
            </a:rPr>
            <a:t>160</a:t>
          </a:r>
          <a:r>
            <a:rPr kumimoji="1" lang="ja-JP" altLang="ja-JP" sz="1300">
              <a:solidFill>
                <a:schemeClr val="dk1"/>
              </a:solidFill>
              <a:effectLst/>
              <a:latin typeface="+mn-lt"/>
              <a:ea typeface="+mn-ea"/>
              <a:cs typeface="+mn-cs"/>
            </a:rPr>
            <a:t>億円程度に膨らむことが予想されるため、年度間の平準化資金として剰余金を積立てた。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各年度の</a:t>
          </a:r>
          <a:r>
            <a:rPr kumimoji="1" lang="ja-JP" altLang="ja-JP" sz="1300">
              <a:solidFill>
                <a:schemeClr val="dk1"/>
              </a:solidFill>
              <a:effectLst/>
              <a:latin typeface="+mn-lt"/>
              <a:ea typeface="+mn-ea"/>
              <a:cs typeface="+mn-cs"/>
            </a:rPr>
            <a:t>財政状況を考慮し、一般財源に対して公債費に占める割合が</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％を超える場合に</a:t>
          </a:r>
          <a:r>
            <a:rPr kumimoji="1" lang="ja-JP" altLang="en-US" sz="1300">
              <a:solidFill>
                <a:schemeClr val="dk1"/>
              </a:solidFill>
              <a:effectLst/>
              <a:latin typeface="+mn-lt"/>
              <a:ea typeface="+mn-ea"/>
              <a:cs typeface="+mn-cs"/>
            </a:rPr>
            <a:t>、平準化を図るため</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％を超える部分の金額について</a:t>
          </a:r>
          <a:r>
            <a:rPr kumimoji="1" lang="ja-JP" altLang="ja-JP" sz="1300">
              <a:solidFill>
                <a:schemeClr val="dk1"/>
              </a:solidFill>
              <a:effectLst/>
              <a:latin typeface="+mn-lt"/>
              <a:ea typeface="+mn-ea"/>
              <a:cs typeface="+mn-cs"/>
            </a:rPr>
            <a:t>取崩す予定。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20651537</v>
      </c>
      <c r="BO4" s="426"/>
      <c r="BP4" s="426"/>
      <c r="BQ4" s="426"/>
      <c r="BR4" s="426"/>
      <c r="BS4" s="426"/>
      <c r="BT4" s="426"/>
      <c r="BU4" s="427"/>
      <c r="BV4" s="425">
        <v>16928510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5.5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19037809</v>
      </c>
      <c r="BO5" s="431"/>
      <c r="BP5" s="431"/>
      <c r="BQ5" s="431"/>
      <c r="BR5" s="431"/>
      <c r="BS5" s="431"/>
      <c r="BT5" s="431"/>
      <c r="BU5" s="432"/>
      <c r="BV5" s="430">
        <v>16023980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87.9</v>
      </c>
      <c r="CU5" s="401"/>
      <c r="CV5" s="401"/>
      <c r="CW5" s="401"/>
      <c r="CX5" s="401"/>
      <c r="CY5" s="401"/>
      <c r="CZ5" s="401"/>
      <c r="DA5" s="402"/>
      <c r="DB5" s="400">
        <v>92.5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1613728</v>
      </c>
      <c r="BO6" s="431"/>
      <c r="BP6" s="431"/>
      <c r="BQ6" s="431"/>
      <c r="BR6" s="431"/>
      <c r="BS6" s="431"/>
      <c r="BT6" s="431"/>
      <c r="BU6" s="432"/>
      <c r="BV6" s="430">
        <v>904530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91.1</v>
      </c>
      <c r="CU6" s="584"/>
      <c r="CV6" s="584"/>
      <c r="CW6" s="584"/>
      <c r="CX6" s="584"/>
      <c r="CY6" s="584"/>
      <c r="CZ6" s="584"/>
      <c r="DA6" s="585"/>
      <c r="DB6" s="583">
        <v>96.1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963243</v>
      </c>
      <c r="BO7" s="431"/>
      <c r="BP7" s="431"/>
      <c r="BQ7" s="431"/>
      <c r="BR7" s="431"/>
      <c r="BS7" s="431"/>
      <c r="BT7" s="431"/>
      <c r="BU7" s="432"/>
      <c r="BV7" s="430">
        <v>406998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9393819</v>
      </c>
      <c r="CU7" s="431"/>
      <c r="CV7" s="431"/>
      <c r="CW7" s="431"/>
      <c r="CX7" s="431"/>
      <c r="CY7" s="431"/>
      <c r="CZ7" s="431"/>
      <c r="DA7" s="432"/>
      <c r="DB7" s="430">
        <v>9058514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650485</v>
      </c>
      <c r="BO8" s="431"/>
      <c r="BP8" s="431"/>
      <c r="BQ8" s="431"/>
      <c r="BR8" s="431"/>
      <c r="BS8" s="431"/>
      <c r="BT8" s="431"/>
      <c r="BU8" s="432"/>
      <c r="BV8" s="430">
        <v>497532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0.39</v>
      </c>
      <c r="CU8" s="544"/>
      <c r="CV8" s="544"/>
      <c r="CW8" s="544"/>
      <c r="CX8" s="544"/>
      <c r="CY8" s="544"/>
      <c r="CZ8" s="544"/>
      <c r="DA8" s="545"/>
      <c r="DB8" s="543">
        <v>0.39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24453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104</v>
      </c>
      <c r="AV9" s="488"/>
      <c r="AW9" s="488"/>
      <c r="AX9" s="488"/>
      <c r="AY9" s="410" t="s">
        <v>115</v>
      </c>
      <c r="AZ9" s="411"/>
      <c r="BA9" s="411"/>
      <c r="BB9" s="411"/>
      <c r="BC9" s="411"/>
      <c r="BD9" s="411"/>
      <c r="BE9" s="411"/>
      <c r="BF9" s="411"/>
      <c r="BG9" s="411"/>
      <c r="BH9" s="411"/>
      <c r="BI9" s="411"/>
      <c r="BJ9" s="411"/>
      <c r="BK9" s="411"/>
      <c r="BL9" s="411"/>
      <c r="BM9" s="412"/>
      <c r="BN9" s="430">
        <v>152953</v>
      </c>
      <c r="BO9" s="431"/>
      <c r="BP9" s="431"/>
      <c r="BQ9" s="431"/>
      <c r="BR9" s="431"/>
      <c r="BS9" s="431"/>
      <c r="BT9" s="431"/>
      <c r="BU9" s="432"/>
      <c r="BV9" s="430">
        <v>118404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14.9</v>
      </c>
      <c r="CU9" s="401"/>
      <c r="CV9" s="401"/>
      <c r="CW9" s="401"/>
      <c r="CX9" s="401"/>
      <c r="CY9" s="401"/>
      <c r="CZ9" s="401"/>
      <c r="DA9" s="402"/>
      <c r="DB9" s="400">
        <v>14.8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26810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260200</v>
      </c>
      <c r="BO10" s="431"/>
      <c r="BP10" s="431"/>
      <c r="BQ10" s="431"/>
      <c r="BR10" s="431"/>
      <c r="BS10" s="431"/>
      <c r="BT10" s="431"/>
      <c r="BU10" s="432"/>
      <c r="BV10" s="430">
        <v>220000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263</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25072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104</v>
      </c>
      <c r="AV12" s="488"/>
      <c r="AW12" s="488"/>
      <c r="AX12" s="488"/>
      <c r="AY12" s="410" t="s">
        <v>134</v>
      </c>
      <c r="AZ12" s="411"/>
      <c r="BA12" s="411"/>
      <c r="BB12" s="411"/>
      <c r="BC12" s="411"/>
      <c r="BD12" s="411"/>
      <c r="BE12" s="411"/>
      <c r="BF12" s="411"/>
      <c r="BG12" s="411"/>
      <c r="BH12" s="411"/>
      <c r="BI12" s="411"/>
      <c r="BJ12" s="411"/>
      <c r="BK12" s="411"/>
      <c r="BL12" s="411"/>
      <c r="BM12" s="412"/>
      <c r="BN12" s="430">
        <v>381000</v>
      </c>
      <c r="BO12" s="431"/>
      <c r="BP12" s="431"/>
      <c r="BQ12" s="431"/>
      <c r="BR12" s="431"/>
      <c r="BS12" s="431"/>
      <c r="BT12" s="431"/>
      <c r="BU12" s="432"/>
      <c r="BV12" s="430">
        <v>500000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24909</v>
      </c>
      <c r="S13" s="534"/>
      <c r="T13" s="534"/>
      <c r="U13" s="534"/>
      <c r="V13" s="535"/>
      <c r="W13" s="521" t="s">
        <v>137</v>
      </c>
      <c r="X13" s="443"/>
      <c r="Y13" s="443"/>
      <c r="Z13" s="443"/>
      <c r="AA13" s="443"/>
      <c r="AB13" s="444"/>
      <c r="AC13" s="406">
        <v>2231</v>
      </c>
      <c r="AD13" s="407"/>
      <c r="AE13" s="407"/>
      <c r="AF13" s="407"/>
      <c r="AG13" s="408"/>
      <c r="AH13" s="406">
        <v>2536</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32416</v>
      </c>
      <c r="BO13" s="431"/>
      <c r="BP13" s="431"/>
      <c r="BQ13" s="431"/>
      <c r="BR13" s="431"/>
      <c r="BS13" s="431"/>
      <c r="BT13" s="431"/>
      <c r="BU13" s="432"/>
      <c r="BV13" s="430">
        <v>-161596</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8.4</v>
      </c>
      <c r="CU13" s="401"/>
      <c r="CV13" s="401"/>
      <c r="CW13" s="401"/>
      <c r="CX13" s="401"/>
      <c r="CY13" s="401"/>
      <c r="CZ13" s="401"/>
      <c r="DA13" s="402"/>
      <c r="DB13" s="400">
        <v>8.4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25605</v>
      </c>
      <c r="S14" s="534"/>
      <c r="T14" s="534"/>
      <c r="U14" s="534"/>
      <c r="V14" s="535"/>
      <c r="W14" s="536"/>
      <c r="X14" s="446"/>
      <c r="Y14" s="446"/>
      <c r="Z14" s="446"/>
      <c r="AA14" s="446"/>
      <c r="AB14" s="447"/>
      <c r="AC14" s="526">
        <v>18.100000000000001</v>
      </c>
      <c r="AD14" s="527"/>
      <c r="AE14" s="527"/>
      <c r="AF14" s="527"/>
      <c r="AG14" s="528"/>
      <c r="AH14" s="526">
        <v>19.2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25442</v>
      </c>
      <c r="S15" s="534"/>
      <c r="T15" s="534"/>
      <c r="U15" s="534"/>
      <c r="V15" s="535"/>
      <c r="W15" s="521" t="s">
        <v>145</v>
      </c>
      <c r="X15" s="443"/>
      <c r="Y15" s="443"/>
      <c r="Z15" s="443"/>
      <c r="AA15" s="443"/>
      <c r="AB15" s="444"/>
      <c r="AC15" s="406">
        <v>2981</v>
      </c>
      <c r="AD15" s="407"/>
      <c r="AE15" s="407"/>
      <c r="AF15" s="407"/>
      <c r="AG15" s="408"/>
      <c r="AH15" s="406">
        <v>3156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3152467</v>
      </c>
      <c r="BO15" s="426"/>
      <c r="BP15" s="426"/>
      <c r="BQ15" s="426"/>
      <c r="BR15" s="426"/>
      <c r="BS15" s="426"/>
      <c r="BT15" s="426"/>
      <c r="BU15" s="427"/>
      <c r="BV15" s="425">
        <v>2959222</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24.2</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8203332</v>
      </c>
      <c r="BO16" s="431"/>
      <c r="BP16" s="431"/>
      <c r="BQ16" s="431"/>
      <c r="BR16" s="431"/>
      <c r="BS16" s="431"/>
      <c r="BT16" s="431"/>
      <c r="BU16" s="432"/>
      <c r="BV16" s="430">
        <v>7838001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7124</v>
      </c>
      <c r="AD17" s="407"/>
      <c r="AE17" s="407"/>
      <c r="AF17" s="407"/>
      <c r="AG17" s="408"/>
      <c r="AH17" s="406">
        <v>7503</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3968464</v>
      </c>
      <c r="BO17" s="431"/>
      <c r="BP17" s="431"/>
      <c r="BQ17" s="431"/>
      <c r="BR17" s="431"/>
      <c r="BS17" s="431"/>
      <c r="BT17" s="431"/>
      <c r="BU17" s="432"/>
      <c r="BV17" s="430">
        <v>3755965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392.56</v>
      </c>
      <c r="M18" s="495"/>
      <c r="N18" s="495"/>
      <c r="O18" s="495"/>
      <c r="P18" s="495"/>
      <c r="Q18" s="495"/>
      <c r="R18" s="496"/>
      <c r="S18" s="496"/>
      <c r="T18" s="496"/>
      <c r="U18" s="496"/>
      <c r="V18" s="497"/>
      <c r="W18" s="511"/>
      <c r="X18" s="512"/>
      <c r="Y18" s="512"/>
      <c r="Z18" s="512"/>
      <c r="AA18" s="512"/>
      <c r="AB18" s="522"/>
      <c r="AC18" s="394">
        <v>57.7</v>
      </c>
      <c r="AD18" s="395"/>
      <c r="AE18" s="395"/>
      <c r="AF18" s="395"/>
      <c r="AG18" s="498"/>
      <c r="AH18" s="394">
        <v>56.9</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8385454</v>
      </c>
      <c r="BO18" s="431"/>
      <c r="BP18" s="431"/>
      <c r="BQ18" s="431"/>
      <c r="BR18" s="431"/>
      <c r="BS18" s="431"/>
      <c r="BT18" s="431"/>
      <c r="BU18" s="432"/>
      <c r="BV18" s="430">
        <v>8505547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62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12118531</v>
      </c>
      <c r="BO19" s="431"/>
      <c r="BP19" s="431"/>
      <c r="BQ19" s="431"/>
      <c r="BR19" s="431"/>
      <c r="BS19" s="431"/>
      <c r="BT19" s="431"/>
      <c r="BU19" s="432"/>
      <c r="BV19" s="430">
        <v>11085911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11394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15319046</v>
      </c>
      <c r="BO23" s="431"/>
      <c r="BP23" s="431"/>
      <c r="BQ23" s="431"/>
      <c r="BR23" s="431"/>
      <c r="BS23" s="431"/>
      <c r="BT23" s="431"/>
      <c r="BU23" s="432"/>
      <c r="BV23" s="430">
        <v>16115606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7940</v>
      </c>
      <c r="R24" s="407"/>
      <c r="S24" s="407"/>
      <c r="T24" s="407"/>
      <c r="U24" s="407"/>
      <c r="V24" s="408"/>
      <c r="W24" s="472"/>
      <c r="X24" s="463"/>
      <c r="Y24" s="464"/>
      <c r="Z24" s="403" t="s">
        <v>168</v>
      </c>
      <c r="AA24" s="404"/>
      <c r="AB24" s="404"/>
      <c r="AC24" s="404"/>
      <c r="AD24" s="404"/>
      <c r="AE24" s="404"/>
      <c r="AF24" s="404"/>
      <c r="AG24" s="405"/>
      <c r="AH24" s="406">
        <v>222</v>
      </c>
      <c r="AI24" s="407"/>
      <c r="AJ24" s="407"/>
      <c r="AK24" s="407"/>
      <c r="AL24" s="408"/>
      <c r="AM24" s="406">
        <v>736374</v>
      </c>
      <c r="AN24" s="407"/>
      <c r="AO24" s="407"/>
      <c r="AP24" s="407"/>
      <c r="AQ24" s="407"/>
      <c r="AR24" s="408"/>
      <c r="AS24" s="406">
        <v>3317</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14487387</v>
      </c>
      <c r="BO24" s="431"/>
      <c r="BP24" s="431"/>
      <c r="BQ24" s="431"/>
      <c r="BR24" s="431"/>
      <c r="BS24" s="431"/>
      <c r="BT24" s="431"/>
      <c r="BU24" s="432"/>
      <c r="BV24" s="430">
        <v>15282701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6280</v>
      </c>
      <c r="R25" s="407"/>
      <c r="S25" s="407"/>
      <c r="T25" s="407"/>
      <c r="U25" s="407"/>
      <c r="V25" s="408"/>
      <c r="W25" s="472"/>
      <c r="X25" s="463"/>
      <c r="Y25" s="464"/>
      <c r="Z25" s="403" t="s">
        <v>171</v>
      </c>
      <c r="AA25" s="404"/>
      <c r="AB25" s="404"/>
      <c r="AC25" s="404"/>
      <c r="AD25" s="404"/>
      <c r="AE25" s="404"/>
      <c r="AF25" s="404"/>
      <c r="AG25" s="405"/>
      <c r="AH25" s="406" t="s">
        <v>172</v>
      </c>
      <c r="AI25" s="407"/>
      <c r="AJ25" s="407"/>
      <c r="AK25" s="407"/>
      <c r="AL25" s="408"/>
      <c r="AM25" s="406" t="s">
        <v>128</v>
      </c>
      <c r="AN25" s="407"/>
      <c r="AO25" s="407"/>
      <c r="AP25" s="407"/>
      <c r="AQ25" s="407"/>
      <c r="AR25" s="408"/>
      <c r="AS25" s="406" t="s">
        <v>128</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774778</v>
      </c>
      <c r="BO25" s="426"/>
      <c r="BP25" s="426"/>
      <c r="BQ25" s="426"/>
      <c r="BR25" s="426"/>
      <c r="BS25" s="426"/>
      <c r="BT25" s="426"/>
      <c r="BU25" s="427"/>
      <c r="BV25" s="425">
        <v>1156861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5820</v>
      </c>
      <c r="R26" s="407"/>
      <c r="S26" s="407"/>
      <c r="T26" s="407"/>
      <c r="U26" s="407"/>
      <c r="V26" s="408"/>
      <c r="W26" s="472"/>
      <c r="X26" s="463"/>
      <c r="Y26" s="464"/>
      <c r="Z26" s="403" t="s">
        <v>175</v>
      </c>
      <c r="AA26" s="485"/>
      <c r="AB26" s="485"/>
      <c r="AC26" s="485"/>
      <c r="AD26" s="485"/>
      <c r="AE26" s="485"/>
      <c r="AF26" s="485"/>
      <c r="AG26" s="486"/>
      <c r="AH26" s="406">
        <v>1</v>
      </c>
      <c r="AI26" s="407"/>
      <c r="AJ26" s="407"/>
      <c r="AK26" s="407"/>
      <c r="AL26" s="408"/>
      <c r="AM26" s="406" t="s">
        <v>176</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3680</v>
      </c>
      <c r="R27" s="407"/>
      <c r="S27" s="407"/>
      <c r="T27" s="407"/>
      <c r="U27" s="407"/>
      <c r="V27" s="408"/>
      <c r="W27" s="472"/>
      <c r="X27" s="463"/>
      <c r="Y27" s="464"/>
      <c r="Z27" s="403" t="s">
        <v>179</v>
      </c>
      <c r="AA27" s="404"/>
      <c r="AB27" s="404"/>
      <c r="AC27" s="404"/>
      <c r="AD27" s="404"/>
      <c r="AE27" s="404"/>
      <c r="AF27" s="404"/>
      <c r="AG27" s="405"/>
      <c r="AH27" s="406">
        <v>6</v>
      </c>
      <c r="AI27" s="407"/>
      <c r="AJ27" s="407"/>
      <c r="AK27" s="407"/>
      <c r="AL27" s="408"/>
      <c r="AM27" s="406">
        <v>23134</v>
      </c>
      <c r="AN27" s="407"/>
      <c r="AO27" s="407"/>
      <c r="AP27" s="407"/>
      <c r="AQ27" s="407"/>
      <c r="AR27" s="408"/>
      <c r="AS27" s="406">
        <v>3856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593245</v>
      </c>
      <c r="BO27" s="434"/>
      <c r="BP27" s="434"/>
      <c r="BQ27" s="434"/>
      <c r="BR27" s="434"/>
      <c r="BS27" s="434"/>
      <c r="BT27" s="434"/>
      <c r="BU27" s="435"/>
      <c r="BV27" s="433">
        <v>593245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2830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172</v>
      </c>
      <c r="AN28" s="407"/>
      <c r="AO28" s="407"/>
      <c r="AP28" s="407"/>
      <c r="AQ28" s="407"/>
      <c r="AR28" s="408"/>
      <c r="AS28" s="406" t="s">
        <v>128</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5079200</v>
      </c>
      <c r="BO28" s="426"/>
      <c r="BP28" s="426"/>
      <c r="BQ28" s="426"/>
      <c r="BR28" s="426"/>
      <c r="BS28" s="426"/>
      <c r="BT28" s="426"/>
      <c r="BU28" s="427"/>
      <c r="BV28" s="425">
        <v>5200000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2660</v>
      </c>
      <c r="R29" s="407"/>
      <c r="S29" s="407"/>
      <c r="T29" s="407"/>
      <c r="U29" s="407"/>
      <c r="V29" s="408"/>
      <c r="W29" s="473"/>
      <c r="X29" s="474"/>
      <c r="Y29" s="475"/>
      <c r="Z29" s="403" t="s">
        <v>185</v>
      </c>
      <c r="AA29" s="404"/>
      <c r="AB29" s="404"/>
      <c r="AC29" s="404"/>
      <c r="AD29" s="404"/>
      <c r="AE29" s="404"/>
      <c r="AF29" s="404"/>
      <c r="AG29" s="405"/>
      <c r="AH29" s="406">
        <v>228</v>
      </c>
      <c r="AI29" s="407"/>
      <c r="AJ29" s="407"/>
      <c r="AK29" s="407"/>
      <c r="AL29" s="408"/>
      <c r="AM29" s="406">
        <v>759508</v>
      </c>
      <c r="AN29" s="407"/>
      <c r="AO29" s="407"/>
      <c r="AP29" s="407"/>
      <c r="AQ29" s="407"/>
      <c r="AR29" s="408"/>
      <c r="AS29" s="406">
        <v>3331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1089199</v>
      </c>
      <c r="BO29" s="431"/>
      <c r="BP29" s="431"/>
      <c r="BQ29" s="431"/>
      <c r="BR29" s="431"/>
      <c r="BS29" s="431"/>
      <c r="BT29" s="431"/>
      <c r="BU29" s="432"/>
      <c r="BV29" s="430">
        <v>1014962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1701997</v>
      </c>
      <c r="BO30" s="434"/>
      <c r="BP30" s="434"/>
      <c r="BQ30" s="434"/>
      <c r="BR30" s="434"/>
      <c r="BS30" s="434"/>
      <c r="BT30" s="434"/>
      <c r="BU30" s="435"/>
      <c r="BV30" s="433">
        <v>1949171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196</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伊佐市国民健康保険事業特別会計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伊佐市水道事業会計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伊佐市農業集落排水事業特別会計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伊佐湧水消防組合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菱刈泉熱開発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伊佐市介護保険事業特別会計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伊佐北姶良環境管理組合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伊佐市後期高齢者医療特別会計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伊佐北姶良火葬場管理組合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伊佐市介護サービス事業特別会計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大口地方卸売市場管理組合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姶良・伊佐地区介護保険組合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鹿児島県市町村総合事務組合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鹿児島県後期高齢者医療広域連合（一般会計）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鹿児島県後期高齢者医療広域連合（後期高齢者医療特別会計）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K2MhjNFxWv0uPuhiYpnWjbXghJBnzFHA4sFKsh5HyHZcY5FaBNg4yZN0MCVI43ldnRKFWDIeNUT//s5nK5aZw==" saltValue="4hvNaSTvkyIBa5oGB22y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3269660</v>
      </c>
      <c r="S5" s="698"/>
      <c r="T5" s="698"/>
      <c r="U5" s="698"/>
      <c r="V5" s="698"/>
      <c r="W5" s="698"/>
      <c r="X5" s="698"/>
      <c r="Y5" s="741"/>
      <c r="Z5" s="759">
        <v>15.8</v>
      </c>
      <c r="AA5" s="759"/>
      <c r="AB5" s="759"/>
      <c r="AC5" s="759"/>
      <c r="AD5" s="760">
        <v>3269660</v>
      </c>
      <c r="AE5" s="760"/>
      <c r="AF5" s="760"/>
      <c r="AG5" s="760"/>
      <c r="AH5" s="760"/>
      <c r="AI5" s="760"/>
      <c r="AJ5" s="760"/>
      <c r="AK5" s="760"/>
      <c r="AL5" s="742">
        <v>35.5</v>
      </c>
      <c r="AM5" s="713"/>
      <c r="AN5" s="713"/>
      <c r="AO5" s="743"/>
      <c r="AP5" s="708" t="s">
        <v>224</v>
      </c>
      <c r="AQ5" s="709"/>
      <c r="AR5" s="709"/>
      <c r="AS5" s="709"/>
      <c r="AT5" s="709"/>
      <c r="AU5" s="709"/>
      <c r="AV5" s="709"/>
      <c r="AW5" s="709"/>
      <c r="AX5" s="709"/>
      <c r="AY5" s="709"/>
      <c r="AZ5" s="709"/>
      <c r="BA5" s="709"/>
      <c r="BB5" s="709"/>
      <c r="BC5" s="709"/>
      <c r="BD5" s="709"/>
      <c r="BE5" s="709"/>
      <c r="BF5" s="710"/>
      <c r="BG5" s="642">
        <v>3269640</v>
      </c>
      <c r="BH5" s="643"/>
      <c r="BI5" s="643"/>
      <c r="BJ5" s="643"/>
      <c r="BK5" s="643"/>
      <c r="BL5" s="643"/>
      <c r="BM5" s="643"/>
      <c r="BN5" s="644"/>
      <c r="BO5" s="675">
        <v>100</v>
      </c>
      <c r="BP5" s="675"/>
      <c r="BQ5" s="675"/>
      <c r="BR5" s="675"/>
      <c r="BS5" s="676">
        <v>28948</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187891</v>
      </c>
      <c r="S6" s="643"/>
      <c r="T6" s="643"/>
      <c r="U6" s="643"/>
      <c r="V6" s="643"/>
      <c r="W6" s="643"/>
      <c r="X6" s="643"/>
      <c r="Y6" s="644"/>
      <c r="Z6" s="675">
        <v>0.9</v>
      </c>
      <c r="AA6" s="675"/>
      <c r="AB6" s="675"/>
      <c r="AC6" s="675"/>
      <c r="AD6" s="676">
        <v>187891</v>
      </c>
      <c r="AE6" s="676"/>
      <c r="AF6" s="676"/>
      <c r="AG6" s="676"/>
      <c r="AH6" s="676"/>
      <c r="AI6" s="676"/>
      <c r="AJ6" s="676"/>
      <c r="AK6" s="676"/>
      <c r="AL6" s="645">
        <v>2</v>
      </c>
      <c r="AM6" s="646"/>
      <c r="AN6" s="646"/>
      <c r="AO6" s="677"/>
      <c r="AP6" s="639" t="s">
        <v>229</v>
      </c>
      <c r="AQ6" s="640"/>
      <c r="AR6" s="640"/>
      <c r="AS6" s="640"/>
      <c r="AT6" s="640"/>
      <c r="AU6" s="640"/>
      <c r="AV6" s="640"/>
      <c r="AW6" s="640"/>
      <c r="AX6" s="640"/>
      <c r="AY6" s="640"/>
      <c r="AZ6" s="640"/>
      <c r="BA6" s="640"/>
      <c r="BB6" s="640"/>
      <c r="BC6" s="640"/>
      <c r="BD6" s="640"/>
      <c r="BE6" s="640"/>
      <c r="BF6" s="641"/>
      <c r="BG6" s="642">
        <v>3269640</v>
      </c>
      <c r="BH6" s="643"/>
      <c r="BI6" s="643"/>
      <c r="BJ6" s="643"/>
      <c r="BK6" s="643"/>
      <c r="BL6" s="643"/>
      <c r="BM6" s="643"/>
      <c r="BN6" s="644"/>
      <c r="BO6" s="675">
        <v>100</v>
      </c>
      <c r="BP6" s="675"/>
      <c r="BQ6" s="675"/>
      <c r="BR6" s="675"/>
      <c r="BS6" s="676">
        <v>28948</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124854</v>
      </c>
      <c r="CS6" s="643"/>
      <c r="CT6" s="643"/>
      <c r="CU6" s="643"/>
      <c r="CV6" s="643"/>
      <c r="CW6" s="643"/>
      <c r="CX6" s="643"/>
      <c r="CY6" s="644"/>
      <c r="CZ6" s="742">
        <v>0.7</v>
      </c>
      <c r="DA6" s="713"/>
      <c r="DB6" s="713"/>
      <c r="DC6" s="745"/>
      <c r="DD6" s="648" t="s">
        <v>128</v>
      </c>
      <c r="DE6" s="643"/>
      <c r="DF6" s="643"/>
      <c r="DG6" s="643"/>
      <c r="DH6" s="643"/>
      <c r="DI6" s="643"/>
      <c r="DJ6" s="643"/>
      <c r="DK6" s="643"/>
      <c r="DL6" s="643"/>
      <c r="DM6" s="643"/>
      <c r="DN6" s="643"/>
      <c r="DO6" s="643"/>
      <c r="DP6" s="644"/>
      <c r="DQ6" s="648">
        <v>124854</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1499</v>
      </c>
      <c r="S7" s="643"/>
      <c r="T7" s="643"/>
      <c r="U7" s="643"/>
      <c r="V7" s="643"/>
      <c r="W7" s="643"/>
      <c r="X7" s="643"/>
      <c r="Y7" s="644"/>
      <c r="Z7" s="675">
        <v>0</v>
      </c>
      <c r="AA7" s="675"/>
      <c r="AB7" s="675"/>
      <c r="AC7" s="675"/>
      <c r="AD7" s="676">
        <v>1499</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992171</v>
      </c>
      <c r="BH7" s="643"/>
      <c r="BI7" s="643"/>
      <c r="BJ7" s="643"/>
      <c r="BK7" s="643"/>
      <c r="BL7" s="643"/>
      <c r="BM7" s="643"/>
      <c r="BN7" s="644"/>
      <c r="BO7" s="675">
        <v>30.3</v>
      </c>
      <c r="BP7" s="675"/>
      <c r="BQ7" s="675"/>
      <c r="BR7" s="675"/>
      <c r="BS7" s="676">
        <v>28948</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4517498</v>
      </c>
      <c r="CS7" s="643"/>
      <c r="CT7" s="643"/>
      <c r="CU7" s="643"/>
      <c r="CV7" s="643"/>
      <c r="CW7" s="643"/>
      <c r="CX7" s="643"/>
      <c r="CY7" s="644"/>
      <c r="CZ7" s="675">
        <v>23.7</v>
      </c>
      <c r="DA7" s="675"/>
      <c r="DB7" s="675"/>
      <c r="DC7" s="675"/>
      <c r="DD7" s="648">
        <v>87302</v>
      </c>
      <c r="DE7" s="643"/>
      <c r="DF7" s="643"/>
      <c r="DG7" s="643"/>
      <c r="DH7" s="643"/>
      <c r="DI7" s="643"/>
      <c r="DJ7" s="643"/>
      <c r="DK7" s="643"/>
      <c r="DL7" s="643"/>
      <c r="DM7" s="643"/>
      <c r="DN7" s="643"/>
      <c r="DO7" s="643"/>
      <c r="DP7" s="644"/>
      <c r="DQ7" s="648">
        <v>1703249</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4371</v>
      </c>
      <c r="S8" s="643"/>
      <c r="T8" s="643"/>
      <c r="U8" s="643"/>
      <c r="V8" s="643"/>
      <c r="W8" s="643"/>
      <c r="X8" s="643"/>
      <c r="Y8" s="644"/>
      <c r="Z8" s="675">
        <v>0</v>
      </c>
      <c r="AA8" s="675"/>
      <c r="AB8" s="675"/>
      <c r="AC8" s="675"/>
      <c r="AD8" s="676">
        <v>4371</v>
      </c>
      <c r="AE8" s="676"/>
      <c r="AF8" s="676"/>
      <c r="AG8" s="676"/>
      <c r="AH8" s="676"/>
      <c r="AI8" s="676"/>
      <c r="AJ8" s="676"/>
      <c r="AK8" s="676"/>
      <c r="AL8" s="645">
        <v>0</v>
      </c>
      <c r="AM8" s="646"/>
      <c r="AN8" s="646"/>
      <c r="AO8" s="677"/>
      <c r="AP8" s="639" t="s">
        <v>235</v>
      </c>
      <c r="AQ8" s="640"/>
      <c r="AR8" s="640"/>
      <c r="AS8" s="640"/>
      <c r="AT8" s="640"/>
      <c r="AU8" s="640"/>
      <c r="AV8" s="640"/>
      <c r="AW8" s="640"/>
      <c r="AX8" s="640"/>
      <c r="AY8" s="640"/>
      <c r="AZ8" s="640"/>
      <c r="BA8" s="640"/>
      <c r="BB8" s="640"/>
      <c r="BC8" s="640"/>
      <c r="BD8" s="640"/>
      <c r="BE8" s="640"/>
      <c r="BF8" s="641"/>
      <c r="BG8" s="642">
        <v>39040</v>
      </c>
      <c r="BH8" s="643"/>
      <c r="BI8" s="643"/>
      <c r="BJ8" s="643"/>
      <c r="BK8" s="643"/>
      <c r="BL8" s="643"/>
      <c r="BM8" s="643"/>
      <c r="BN8" s="644"/>
      <c r="BO8" s="675">
        <v>1.2</v>
      </c>
      <c r="BP8" s="675"/>
      <c r="BQ8" s="675"/>
      <c r="BR8" s="675"/>
      <c r="BS8" s="648" t="s">
        <v>172</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6204859</v>
      </c>
      <c r="CS8" s="643"/>
      <c r="CT8" s="643"/>
      <c r="CU8" s="643"/>
      <c r="CV8" s="643"/>
      <c r="CW8" s="643"/>
      <c r="CX8" s="643"/>
      <c r="CY8" s="644"/>
      <c r="CZ8" s="675">
        <v>32.6</v>
      </c>
      <c r="DA8" s="675"/>
      <c r="DB8" s="675"/>
      <c r="DC8" s="675"/>
      <c r="DD8" s="648">
        <v>95150</v>
      </c>
      <c r="DE8" s="643"/>
      <c r="DF8" s="643"/>
      <c r="DG8" s="643"/>
      <c r="DH8" s="643"/>
      <c r="DI8" s="643"/>
      <c r="DJ8" s="643"/>
      <c r="DK8" s="643"/>
      <c r="DL8" s="643"/>
      <c r="DM8" s="643"/>
      <c r="DN8" s="643"/>
      <c r="DO8" s="643"/>
      <c r="DP8" s="644"/>
      <c r="DQ8" s="648">
        <v>2676754</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4406</v>
      </c>
      <c r="S9" s="643"/>
      <c r="T9" s="643"/>
      <c r="U9" s="643"/>
      <c r="V9" s="643"/>
      <c r="W9" s="643"/>
      <c r="X9" s="643"/>
      <c r="Y9" s="644"/>
      <c r="Z9" s="675">
        <v>0</v>
      </c>
      <c r="AA9" s="675"/>
      <c r="AB9" s="675"/>
      <c r="AC9" s="675"/>
      <c r="AD9" s="676">
        <v>4406</v>
      </c>
      <c r="AE9" s="676"/>
      <c r="AF9" s="676"/>
      <c r="AG9" s="676"/>
      <c r="AH9" s="676"/>
      <c r="AI9" s="676"/>
      <c r="AJ9" s="676"/>
      <c r="AK9" s="676"/>
      <c r="AL9" s="645">
        <v>0</v>
      </c>
      <c r="AM9" s="646"/>
      <c r="AN9" s="646"/>
      <c r="AO9" s="677"/>
      <c r="AP9" s="639" t="s">
        <v>238</v>
      </c>
      <c r="AQ9" s="640"/>
      <c r="AR9" s="640"/>
      <c r="AS9" s="640"/>
      <c r="AT9" s="640"/>
      <c r="AU9" s="640"/>
      <c r="AV9" s="640"/>
      <c r="AW9" s="640"/>
      <c r="AX9" s="640"/>
      <c r="AY9" s="640"/>
      <c r="AZ9" s="640"/>
      <c r="BA9" s="640"/>
      <c r="BB9" s="640"/>
      <c r="BC9" s="640"/>
      <c r="BD9" s="640"/>
      <c r="BE9" s="640"/>
      <c r="BF9" s="641"/>
      <c r="BG9" s="642">
        <v>769264</v>
      </c>
      <c r="BH9" s="643"/>
      <c r="BI9" s="643"/>
      <c r="BJ9" s="643"/>
      <c r="BK9" s="643"/>
      <c r="BL9" s="643"/>
      <c r="BM9" s="643"/>
      <c r="BN9" s="644"/>
      <c r="BO9" s="675">
        <v>23.5</v>
      </c>
      <c r="BP9" s="675"/>
      <c r="BQ9" s="675"/>
      <c r="BR9" s="675"/>
      <c r="BS9" s="648" t="s">
        <v>172</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1275432</v>
      </c>
      <c r="CS9" s="643"/>
      <c r="CT9" s="643"/>
      <c r="CU9" s="643"/>
      <c r="CV9" s="643"/>
      <c r="CW9" s="643"/>
      <c r="CX9" s="643"/>
      <c r="CY9" s="644"/>
      <c r="CZ9" s="675">
        <v>6.7</v>
      </c>
      <c r="DA9" s="675"/>
      <c r="DB9" s="675"/>
      <c r="DC9" s="675"/>
      <c r="DD9" s="648">
        <v>29218</v>
      </c>
      <c r="DE9" s="643"/>
      <c r="DF9" s="643"/>
      <c r="DG9" s="643"/>
      <c r="DH9" s="643"/>
      <c r="DI9" s="643"/>
      <c r="DJ9" s="643"/>
      <c r="DK9" s="643"/>
      <c r="DL9" s="643"/>
      <c r="DM9" s="643"/>
      <c r="DN9" s="643"/>
      <c r="DO9" s="643"/>
      <c r="DP9" s="644"/>
      <c r="DQ9" s="648">
        <v>1027119</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57630</v>
      </c>
      <c r="BH10" s="643"/>
      <c r="BI10" s="643"/>
      <c r="BJ10" s="643"/>
      <c r="BK10" s="643"/>
      <c r="BL10" s="643"/>
      <c r="BM10" s="643"/>
      <c r="BN10" s="644"/>
      <c r="BO10" s="675">
        <v>1.8</v>
      </c>
      <c r="BP10" s="675"/>
      <c r="BQ10" s="675"/>
      <c r="BR10" s="675"/>
      <c r="BS10" s="648" t="s">
        <v>172</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8300</v>
      </c>
      <c r="CS10" s="643"/>
      <c r="CT10" s="643"/>
      <c r="CU10" s="643"/>
      <c r="CV10" s="643"/>
      <c r="CW10" s="643"/>
      <c r="CX10" s="643"/>
      <c r="CY10" s="644"/>
      <c r="CZ10" s="675">
        <v>0</v>
      </c>
      <c r="DA10" s="675"/>
      <c r="DB10" s="675"/>
      <c r="DC10" s="675"/>
      <c r="DD10" s="648" t="s">
        <v>128</v>
      </c>
      <c r="DE10" s="643"/>
      <c r="DF10" s="643"/>
      <c r="DG10" s="643"/>
      <c r="DH10" s="643"/>
      <c r="DI10" s="643"/>
      <c r="DJ10" s="643"/>
      <c r="DK10" s="643"/>
      <c r="DL10" s="643"/>
      <c r="DM10" s="643"/>
      <c r="DN10" s="643"/>
      <c r="DO10" s="643"/>
      <c r="DP10" s="644"/>
      <c r="DQ10" s="648">
        <v>8300</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561949</v>
      </c>
      <c r="S11" s="643"/>
      <c r="T11" s="643"/>
      <c r="U11" s="643"/>
      <c r="V11" s="643"/>
      <c r="W11" s="643"/>
      <c r="X11" s="643"/>
      <c r="Y11" s="644"/>
      <c r="Z11" s="645">
        <v>2.7</v>
      </c>
      <c r="AA11" s="646"/>
      <c r="AB11" s="646"/>
      <c r="AC11" s="647"/>
      <c r="AD11" s="648">
        <v>561949</v>
      </c>
      <c r="AE11" s="643"/>
      <c r="AF11" s="643"/>
      <c r="AG11" s="643"/>
      <c r="AH11" s="643"/>
      <c r="AI11" s="643"/>
      <c r="AJ11" s="643"/>
      <c r="AK11" s="644"/>
      <c r="AL11" s="645">
        <v>6.1</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126237</v>
      </c>
      <c r="BH11" s="643"/>
      <c r="BI11" s="643"/>
      <c r="BJ11" s="643"/>
      <c r="BK11" s="643"/>
      <c r="BL11" s="643"/>
      <c r="BM11" s="643"/>
      <c r="BN11" s="644"/>
      <c r="BO11" s="675">
        <v>3.9</v>
      </c>
      <c r="BP11" s="675"/>
      <c r="BQ11" s="675"/>
      <c r="BR11" s="675"/>
      <c r="BS11" s="648">
        <v>28948</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1273373</v>
      </c>
      <c r="CS11" s="643"/>
      <c r="CT11" s="643"/>
      <c r="CU11" s="643"/>
      <c r="CV11" s="643"/>
      <c r="CW11" s="643"/>
      <c r="CX11" s="643"/>
      <c r="CY11" s="644"/>
      <c r="CZ11" s="675">
        <v>6.7</v>
      </c>
      <c r="DA11" s="675"/>
      <c r="DB11" s="675"/>
      <c r="DC11" s="675"/>
      <c r="DD11" s="648">
        <v>468356</v>
      </c>
      <c r="DE11" s="643"/>
      <c r="DF11" s="643"/>
      <c r="DG11" s="643"/>
      <c r="DH11" s="643"/>
      <c r="DI11" s="643"/>
      <c r="DJ11" s="643"/>
      <c r="DK11" s="643"/>
      <c r="DL11" s="643"/>
      <c r="DM11" s="643"/>
      <c r="DN11" s="643"/>
      <c r="DO11" s="643"/>
      <c r="DP11" s="644"/>
      <c r="DQ11" s="648">
        <v>649949</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172</v>
      </c>
      <c r="AA12" s="675"/>
      <c r="AB12" s="675"/>
      <c r="AC12" s="675"/>
      <c r="AD12" s="676" t="s">
        <v>128</v>
      </c>
      <c r="AE12" s="676"/>
      <c r="AF12" s="676"/>
      <c r="AG12" s="676"/>
      <c r="AH12" s="676"/>
      <c r="AI12" s="676"/>
      <c r="AJ12" s="676"/>
      <c r="AK12" s="676"/>
      <c r="AL12" s="645" t="s">
        <v>128</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1642668</v>
      </c>
      <c r="BH12" s="643"/>
      <c r="BI12" s="643"/>
      <c r="BJ12" s="643"/>
      <c r="BK12" s="643"/>
      <c r="BL12" s="643"/>
      <c r="BM12" s="643"/>
      <c r="BN12" s="644"/>
      <c r="BO12" s="675">
        <v>50.2</v>
      </c>
      <c r="BP12" s="675"/>
      <c r="BQ12" s="675"/>
      <c r="BR12" s="675"/>
      <c r="BS12" s="648" t="s">
        <v>172</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536247</v>
      </c>
      <c r="CS12" s="643"/>
      <c r="CT12" s="643"/>
      <c r="CU12" s="643"/>
      <c r="CV12" s="643"/>
      <c r="CW12" s="643"/>
      <c r="CX12" s="643"/>
      <c r="CY12" s="644"/>
      <c r="CZ12" s="675">
        <v>2.8</v>
      </c>
      <c r="DA12" s="675"/>
      <c r="DB12" s="675"/>
      <c r="DC12" s="675"/>
      <c r="DD12" s="648">
        <v>75559</v>
      </c>
      <c r="DE12" s="643"/>
      <c r="DF12" s="643"/>
      <c r="DG12" s="643"/>
      <c r="DH12" s="643"/>
      <c r="DI12" s="643"/>
      <c r="DJ12" s="643"/>
      <c r="DK12" s="643"/>
      <c r="DL12" s="643"/>
      <c r="DM12" s="643"/>
      <c r="DN12" s="643"/>
      <c r="DO12" s="643"/>
      <c r="DP12" s="644"/>
      <c r="DQ12" s="648">
        <v>441807</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172</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1586370</v>
      </c>
      <c r="BH13" s="643"/>
      <c r="BI13" s="643"/>
      <c r="BJ13" s="643"/>
      <c r="BK13" s="643"/>
      <c r="BL13" s="643"/>
      <c r="BM13" s="643"/>
      <c r="BN13" s="644"/>
      <c r="BO13" s="675">
        <v>48.5</v>
      </c>
      <c r="BP13" s="675"/>
      <c r="BQ13" s="675"/>
      <c r="BR13" s="675"/>
      <c r="BS13" s="648" t="s">
        <v>128</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836691</v>
      </c>
      <c r="CS13" s="643"/>
      <c r="CT13" s="643"/>
      <c r="CU13" s="643"/>
      <c r="CV13" s="643"/>
      <c r="CW13" s="643"/>
      <c r="CX13" s="643"/>
      <c r="CY13" s="644"/>
      <c r="CZ13" s="675">
        <v>4.4000000000000004</v>
      </c>
      <c r="DA13" s="675"/>
      <c r="DB13" s="675"/>
      <c r="DC13" s="675"/>
      <c r="DD13" s="648">
        <v>579715</v>
      </c>
      <c r="DE13" s="643"/>
      <c r="DF13" s="643"/>
      <c r="DG13" s="643"/>
      <c r="DH13" s="643"/>
      <c r="DI13" s="643"/>
      <c r="DJ13" s="643"/>
      <c r="DK13" s="643"/>
      <c r="DL13" s="643"/>
      <c r="DM13" s="643"/>
      <c r="DN13" s="643"/>
      <c r="DO13" s="643"/>
      <c r="DP13" s="644"/>
      <c r="DQ13" s="648">
        <v>325284</v>
      </c>
      <c r="DR13" s="643"/>
      <c r="DS13" s="643"/>
      <c r="DT13" s="643"/>
      <c r="DU13" s="643"/>
      <c r="DV13" s="643"/>
      <c r="DW13" s="643"/>
      <c r="DX13" s="643"/>
      <c r="DY13" s="643"/>
      <c r="DZ13" s="643"/>
      <c r="EA13" s="643"/>
      <c r="EB13" s="643"/>
      <c r="EC13" s="688"/>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113650</v>
      </c>
      <c r="BH14" s="643"/>
      <c r="BI14" s="643"/>
      <c r="BJ14" s="643"/>
      <c r="BK14" s="643"/>
      <c r="BL14" s="643"/>
      <c r="BM14" s="643"/>
      <c r="BN14" s="644"/>
      <c r="BO14" s="675">
        <v>3.5</v>
      </c>
      <c r="BP14" s="675"/>
      <c r="BQ14" s="675"/>
      <c r="BR14" s="675"/>
      <c r="BS14" s="648" t="s">
        <v>128</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733228</v>
      </c>
      <c r="CS14" s="643"/>
      <c r="CT14" s="643"/>
      <c r="CU14" s="643"/>
      <c r="CV14" s="643"/>
      <c r="CW14" s="643"/>
      <c r="CX14" s="643"/>
      <c r="CY14" s="644"/>
      <c r="CZ14" s="675">
        <v>3.9</v>
      </c>
      <c r="DA14" s="675"/>
      <c r="DB14" s="675"/>
      <c r="DC14" s="675"/>
      <c r="DD14" s="648">
        <v>130322</v>
      </c>
      <c r="DE14" s="643"/>
      <c r="DF14" s="643"/>
      <c r="DG14" s="643"/>
      <c r="DH14" s="643"/>
      <c r="DI14" s="643"/>
      <c r="DJ14" s="643"/>
      <c r="DK14" s="643"/>
      <c r="DL14" s="643"/>
      <c r="DM14" s="643"/>
      <c r="DN14" s="643"/>
      <c r="DO14" s="643"/>
      <c r="DP14" s="644"/>
      <c r="DQ14" s="648">
        <v>615632</v>
      </c>
      <c r="DR14" s="643"/>
      <c r="DS14" s="643"/>
      <c r="DT14" s="643"/>
      <c r="DU14" s="643"/>
      <c r="DV14" s="643"/>
      <c r="DW14" s="643"/>
      <c r="DX14" s="643"/>
      <c r="DY14" s="643"/>
      <c r="DZ14" s="643"/>
      <c r="EA14" s="643"/>
      <c r="EB14" s="643"/>
      <c r="EC14" s="688"/>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172</v>
      </c>
      <c r="S15" s="643"/>
      <c r="T15" s="643"/>
      <c r="U15" s="643"/>
      <c r="V15" s="643"/>
      <c r="W15" s="643"/>
      <c r="X15" s="643"/>
      <c r="Y15" s="644"/>
      <c r="Z15" s="675" t="s">
        <v>172</v>
      </c>
      <c r="AA15" s="675"/>
      <c r="AB15" s="675"/>
      <c r="AC15" s="675"/>
      <c r="AD15" s="676" t="s">
        <v>172</v>
      </c>
      <c r="AE15" s="676"/>
      <c r="AF15" s="676"/>
      <c r="AG15" s="676"/>
      <c r="AH15" s="676"/>
      <c r="AI15" s="676"/>
      <c r="AJ15" s="676"/>
      <c r="AK15" s="676"/>
      <c r="AL15" s="645" t="s">
        <v>172</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167465</v>
      </c>
      <c r="BH15" s="643"/>
      <c r="BI15" s="643"/>
      <c r="BJ15" s="643"/>
      <c r="BK15" s="643"/>
      <c r="BL15" s="643"/>
      <c r="BM15" s="643"/>
      <c r="BN15" s="644"/>
      <c r="BO15" s="675">
        <v>5.0999999999999996</v>
      </c>
      <c r="BP15" s="675"/>
      <c r="BQ15" s="675"/>
      <c r="BR15" s="675"/>
      <c r="BS15" s="648" t="s">
        <v>128</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1390915</v>
      </c>
      <c r="CS15" s="643"/>
      <c r="CT15" s="643"/>
      <c r="CU15" s="643"/>
      <c r="CV15" s="643"/>
      <c r="CW15" s="643"/>
      <c r="CX15" s="643"/>
      <c r="CY15" s="644"/>
      <c r="CZ15" s="675">
        <v>7.3</v>
      </c>
      <c r="DA15" s="675"/>
      <c r="DB15" s="675"/>
      <c r="DC15" s="675"/>
      <c r="DD15" s="648">
        <v>324692</v>
      </c>
      <c r="DE15" s="643"/>
      <c r="DF15" s="643"/>
      <c r="DG15" s="643"/>
      <c r="DH15" s="643"/>
      <c r="DI15" s="643"/>
      <c r="DJ15" s="643"/>
      <c r="DK15" s="643"/>
      <c r="DL15" s="643"/>
      <c r="DM15" s="643"/>
      <c r="DN15" s="643"/>
      <c r="DO15" s="643"/>
      <c r="DP15" s="644"/>
      <c r="DQ15" s="648">
        <v>907584</v>
      </c>
      <c r="DR15" s="643"/>
      <c r="DS15" s="643"/>
      <c r="DT15" s="643"/>
      <c r="DU15" s="643"/>
      <c r="DV15" s="643"/>
      <c r="DW15" s="643"/>
      <c r="DX15" s="643"/>
      <c r="DY15" s="643"/>
      <c r="DZ15" s="643"/>
      <c r="EA15" s="643"/>
      <c r="EB15" s="643"/>
      <c r="EC15" s="688"/>
    </row>
    <row r="16" spans="2:143" ht="11.25" customHeight="1" x14ac:dyDescent="0.15">
      <c r="B16" s="639" t="s">
        <v>258</v>
      </c>
      <c r="C16" s="640"/>
      <c r="D16" s="640"/>
      <c r="E16" s="640"/>
      <c r="F16" s="640"/>
      <c r="G16" s="640"/>
      <c r="H16" s="640"/>
      <c r="I16" s="640"/>
      <c r="J16" s="640"/>
      <c r="K16" s="640"/>
      <c r="L16" s="640"/>
      <c r="M16" s="640"/>
      <c r="N16" s="640"/>
      <c r="O16" s="640"/>
      <c r="P16" s="640"/>
      <c r="Q16" s="641"/>
      <c r="R16" s="642">
        <v>6541</v>
      </c>
      <c r="S16" s="643"/>
      <c r="T16" s="643"/>
      <c r="U16" s="643"/>
      <c r="V16" s="643"/>
      <c r="W16" s="643"/>
      <c r="X16" s="643"/>
      <c r="Y16" s="644"/>
      <c r="Z16" s="675">
        <v>0</v>
      </c>
      <c r="AA16" s="675"/>
      <c r="AB16" s="675"/>
      <c r="AC16" s="675"/>
      <c r="AD16" s="676">
        <v>6541</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v>353686</v>
      </c>
      <c r="BH16" s="643"/>
      <c r="BI16" s="643"/>
      <c r="BJ16" s="643"/>
      <c r="BK16" s="643"/>
      <c r="BL16" s="643"/>
      <c r="BM16" s="643"/>
      <c r="BN16" s="644"/>
      <c r="BO16" s="675">
        <v>10.8</v>
      </c>
      <c r="BP16" s="675"/>
      <c r="BQ16" s="675"/>
      <c r="BR16" s="675"/>
      <c r="BS16" s="648" t="s">
        <v>128</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v>279441</v>
      </c>
      <c r="CS16" s="643"/>
      <c r="CT16" s="643"/>
      <c r="CU16" s="643"/>
      <c r="CV16" s="643"/>
      <c r="CW16" s="643"/>
      <c r="CX16" s="643"/>
      <c r="CY16" s="644"/>
      <c r="CZ16" s="675">
        <v>1.5</v>
      </c>
      <c r="DA16" s="675"/>
      <c r="DB16" s="675"/>
      <c r="DC16" s="675"/>
      <c r="DD16" s="648" t="s">
        <v>128</v>
      </c>
      <c r="DE16" s="643"/>
      <c r="DF16" s="643"/>
      <c r="DG16" s="643"/>
      <c r="DH16" s="643"/>
      <c r="DI16" s="643"/>
      <c r="DJ16" s="643"/>
      <c r="DK16" s="643"/>
      <c r="DL16" s="643"/>
      <c r="DM16" s="643"/>
      <c r="DN16" s="643"/>
      <c r="DO16" s="643"/>
      <c r="DP16" s="644"/>
      <c r="DQ16" s="648">
        <v>217834</v>
      </c>
      <c r="DR16" s="643"/>
      <c r="DS16" s="643"/>
      <c r="DT16" s="643"/>
      <c r="DU16" s="643"/>
      <c r="DV16" s="643"/>
      <c r="DW16" s="643"/>
      <c r="DX16" s="643"/>
      <c r="DY16" s="643"/>
      <c r="DZ16" s="643"/>
      <c r="EA16" s="643"/>
      <c r="EB16" s="643"/>
      <c r="EC16" s="688"/>
    </row>
    <row r="17" spans="2:133" ht="11.25" customHeight="1" x14ac:dyDescent="0.15">
      <c r="B17" s="639" t="s">
        <v>261</v>
      </c>
      <c r="C17" s="640"/>
      <c r="D17" s="640"/>
      <c r="E17" s="640"/>
      <c r="F17" s="640"/>
      <c r="G17" s="640"/>
      <c r="H17" s="640"/>
      <c r="I17" s="640"/>
      <c r="J17" s="640"/>
      <c r="K17" s="640"/>
      <c r="L17" s="640"/>
      <c r="M17" s="640"/>
      <c r="N17" s="640"/>
      <c r="O17" s="640"/>
      <c r="P17" s="640"/>
      <c r="Q17" s="641"/>
      <c r="R17" s="642">
        <v>22215</v>
      </c>
      <c r="S17" s="643"/>
      <c r="T17" s="643"/>
      <c r="U17" s="643"/>
      <c r="V17" s="643"/>
      <c r="W17" s="643"/>
      <c r="X17" s="643"/>
      <c r="Y17" s="644"/>
      <c r="Z17" s="675">
        <v>0.1</v>
      </c>
      <c r="AA17" s="675"/>
      <c r="AB17" s="675"/>
      <c r="AC17" s="675"/>
      <c r="AD17" s="676">
        <v>22215</v>
      </c>
      <c r="AE17" s="676"/>
      <c r="AF17" s="676"/>
      <c r="AG17" s="676"/>
      <c r="AH17" s="676"/>
      <c r="AI17" s="676"/>
      <c r="AJ17" s="676"/>
      <c r="AK17" s="676"/>
      <c r="AL17" s="645">
        <v>0.2</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1856971</v>
      </c>
      <c r="CS17" s="643"/>
      <c r="CT17" s="643"/>
      <c r="CU17" s="643"/>
      <c r="CV17" s="643"/>
      <c r="CW17" s="643"/>
      <c r="CX17" s="643"/>
      <c r="CY17" s="644"/>
      <c r="CZ17" s="675">
        <v>9.8000000000000007</v>
      </c>
      <c r="DA17" s="675"/>
      <c r="DB17" s="675"/>
      <c r="DC17" s="675"/>
      <c r="DD17" s="648" t="s">
        <v>128</v>
      </c>
      <c r="DE17" s="643"/>
      <c r="DF17" s="643"/>
      <c r="DG17" s="643"/>
      <c r="DH17" s="643"/>
      <c r="DI17" s="643"/>
      <c r="DJ17" s="643"/>
      <c r="DK17" s="643"/>
      <c r="DL17" s="643"/>
      <c r="DM17" s="643"/>
      <c r="DN17" s="643"/>
      <c r="DO17" s="643"/>
      <c r="DP17" s="644"/>
      <c r="DQ17" s="648">
        <v>1806437</v>
      </c>
      <c r="DR17" s="643"/>
      <c r="DS17" s="643"/>
      <c r="DT17" s="643"/>
      <c r="DU17" s="643"/>
      <c r="DV17" s="643"/>
      <c r="DW17" s="643"/>
      <c r="DX17" s="643"/>
      <c r="DY17" s="643"/>
      <c r="DZ17" s="643"/>
      <c r="EA17" s="643"/>
      <c r="EB17" s="643"/>
      <c r="EC17" s="688"/>
    </row>
    <row r="18" spans="2:133" ht="11.25" customHeight="1" x14ac:dyDescent="0.15">
      <c r="B18" s="639" t="s">
        <v>264</v>
      </c>
      <c r="C18" s="640"/>
      <c r="D18" s="640"/>
      <c r="E18" s="640"/>
      <c r="F18" s="640"/>
      <c r="G18" s="640"/>
      <c r="H18" s="640"/>
      <c r="I18" s="640"/>
      <c r="J18" s="640"/>
      <c r="K18" s="640"/>
      <c r="L18" s="640"/>
      <c r="M18" s="640"/>
      <c r="N18" s="640"/>
      <c r="O18" s="640"/>
      <c r="P18" s="640"/>
      <c r="Q18" s="641"/>
      <c r="R18" s="642">
        <v>18534</v>
      </c>
      <c r="S18" s="643"/>
      <c r="T18" s="643"/>
      <c r="U18" s="643"/>
      <c r="V18" s="643"/>
      <c r="W18" s="643"/>
      <c r="X18" s="643"/>
      <c r="Y18" s="644"/>
      <c r="Z18" s="675">
        <v>0.1</v>
      </c>
      <c r="AA18" s="675"/>
      <c r="AB18" s="675"/>
      <c r="AC18" s="675"/>
      <c r="AD18" s="676">
        <v>18534</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172</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172</v>
      </c>
      <c r="DR18" s="643"/>
      <c r="DS18" s="643"/>
      <c r="DT18" s="643"/>
      <c r="DU18" s="643"/>
      <c r="DV18" s="643"/>
      <c r="DW18" s="643"/>
      <c r="DX18" s="643"/>
      <c r="DY18" s="643"/>
      <c r="DZ18" s="643"/>
      <c r="EA18" s="643"/>
      <c r="EB18" s="643"/>
      <c r="EC18" s="688"/>
    </row>
    <row r="19" spans="2:133" ht="11.25" customHeight="1" x14ac:dyDescent="0.15">
      <c r="B19" s="639" t="s">
        <v>267</v>
      </c>
      <c r="C19" s="640"/>
      <c r="D19" s="640"/>
      <c r="E19" s="640"/>
      <c r="F19" s="640"/>
      <c r="G19" s="640"/>
      <c r="H19" s="640"/>
      <c r="I19" s="640"/>
      <c r="J19" s="640"/>
      <c r="K19" s="640"/>
      <c r="L19" s="640"/>
      <c r="M19" s="640"/>
      <c r="N19" s="640"/>
      <c r="O19" s="640"/>
      <c r="P19" s="640"/>
      <c r="Q19" s="641"/>
      <c r="R19" s="642">
        <v>13791</v>
      </c>
      <c r="S19" s="643"/>
      <c r="T19" s="643"/>
      <c r="U19" s="643"/>
      <c r="V19" s="643"/>
      <c r="W19" s="643"/>
      <c r="X19" s="643"/>
      <c r="Y19" s="644"/>
      <c r="Z19" s="675">
        <v>0.1</v>
      </c>
      <c r="AA19" s="675"/>
      <c r="AB19" s="675"/>
      <c r="AC19" s="675"/>
      <c r="AD19" s="676">
        <v>13791</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20</v>
      </c>
      <c r="BH19" s="643"/>
      <c r="BI19" s="643"/>
      <c r="BJ19" s="643"/>
      <c r="BK19" s="643"/>
      <c r="BL19" s="643"/>
      <c r="BM19" s="643"/>
      <c r="BN19" s="644"/>
      <c r="BO19" s="675">
        <v>0</v>
      </c>
      <c r="BP19" s="675"/>
      <c r="BQ19" s="675"/>
      <c r="BR19" s="675"/>
      <c r="BS19" s="648" t="s">
        <v>128</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172</v>
      </c>
      <c r="CS19" s="643"/>
      <c r="CT19" s="643"/>
      <c r="CU19" s="643"/>
      <c r="CV19" s="643"/>
      <c r="CW19" s="643"/>
      <c r="CX19" s="643"/>
      <c r="CY19" s="644"/>
      <c r="CZ19" s="675" t="s">
        <v>128</v>
      </c>
      <c r="DA19" s="675"/>
      <c r="DB19" s="675"/>
      <c r="DC19" s="675"/>
      <c r="DD19" s="648" t="s">
        <v>172</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270</v>
      </c>
      <c r="C20" s="640"/>
      <c r="D20" s="640"/>
      <c r="E20" s="640"/>
      <c r="F20" s="640"/>
      <c r="G20" s="640"/>
      <c r="H20" s="640"/>
      <c r="I20" s="640"/>
      <c r="J20" s="640"/>
      <c r="K20" s="640"/>
      <c r="L20" s="640"/>
      <c r="M20" s="640"/>
      <c r="N20" s="640"/>
      <c r="O20" s="640"/>
      <c r="P20" s="640"/>
      <c r="Q20" s="641"/>
      <c r="R20" s="642">
        <v>3466</v>
      </c>
      <c r="S20" s="643"/>
      <c r="T20" s="643"/>
      <c r="U20" s="643"/>
      <c r="V20" s="643"/>
      <c r="W20" s="643"/>
      <c r="X20" s="643"/>
      <c r="Y20" s="644"/>
      <c r="Z20" s="675">
        <v>0</v>
      </c>
      <c r="AA20" s="675"/>
      <c r="AB20" s="675"/>
      <c r="AC20" s="675"/>
      <c r="AD20" s="676">
        <v>3466</v>
      </c>
      <c r="AE20" s="676"/>
      <c r="AF20" s="676"/>
      <c r="AG20" s="676"/>
      <c r="AH20" s="676"/>
      <c r="AI20" s="676"/>
      <c r="AJ20" s="676"/>
      <c r="AK20" s="676"/>
      <c r="AL20" s="645">
        <v>0</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20</v>
      </c>
      <c r="BH20" s="643"/>
      <c r="BI20" s="643"/>
      <c r="BJ20" s="643"/>
      <c r="BK20" s="643"/>
      <c r="BL20" s="643"/>
      <c r="BM20" s="643"/>
      <c r="BN20" s="644"/>
      <c r="BO20" s="675">
        <v>0</v>
      </c>
      <c r="BP20" s="675"/>
      <c r="BQ20" s="675"/>
      <c r="BR20" s="675"/>
      <c r="BS20" s="648" t="s">
        <v>128</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19037809</v>
      </c>
      <c r="CS20" s="643"/>
      <c r="CT20" s="643"/>
      <c r="CU20" s="643"/>
      <c r="CV20" s="643"/>
      <c r="CW20" s="643"/>
      <c r="CX20" s="643"/>
      <c r="CY20" s="644"/>
      <c r="CZ20" s="675">
        <v>100</v>
      </c>
      <c r="DA20" s="675"/>
      <c r="DB20" s="675"/>
      <c r="DC20" s="675"/>
      <c r="DD20" s="648">
        <v>1790314</v>
      </c>
      <c r="DE20" s="643"/>
      <c r="DF20" s="643"/>
      <c r="DG20" s="643"/>
      <c r="DH20" s="643"/>
      <c r="DI20" s="643"/>
      <c r="DJ20" s="643"/>
      <c r="DK20" s="643"/>
      <c r="DL20" s="643"/>
      <c r="DM20" s="643"/>
      <c r="DN20" s="643"/>
      <c r="DO20" s="643"/>
      <c r="DP20" s="644"/>
      <c r="DQ20" s="648">
        <v>10504803</v>
      </c>
      <c r="DR20" s="643"/>
      <c r="DS20" s="643"/>
      <c r="DT20" s="643"/>
      <c r="DU20" s="643"/>
      <c r="DV20" s="643"/>
      <c r="DW20" s="643"/>
      <c r="DX20" s="643"/>
      <c r="DY20" s="643"/>
      <c r="DZ20" s="643"/>
      <c r="EA20" s="643"/>
      <c r="EB20" s="643"/>
      <c r="EC20" s="688"/>
    </row>
    <row r="21" spans="2:133" ht="11.25" customHeight="1" x14ac:dyDescent="0.15">
      <c r="B21" s="639" t="s">
        <v>273</v>
      </c>
      <c r="C21" s="640"/>
      <c r="D21" s="640"/>
      <c r="E21" s="640"/>
      <c r="F21" s="640"/>
      <c r="G21" s="640"/>
      <c r="H21" s="640"/>
      <c r="I21" s="640"/>
      <c r="J21" s="640"/>
      <c r="K21" s="640"/>
      <c r="L21" s="640"/>
      <c r="M21" s="640"/>
      <c r="N21" s="640"/>
      <c r="O21" s="640"/>
      <c r="P21" s="640"/>
      <c r="Q21" s="641"/>
      <c r="R21" s="642">
        <v>1277</v>
      </c>
      <c r="S21" s="643"/>
      <c r="T21" s="643"/>
      <c r="U21" s="643"/>
      <c r="V21" s="643"/>
      <c r="W21" s="643"/>
      <c r="X21" s="643"/>
      <c r="Y21" s="644"/>
      <c r="Z21" s="675">
        <v>0</v>
      </c>
      <c r="AA21" s="675"/>
      <c r="AB21" s="675"/>
      <c r="AC21" s="675"/>
      <c r="AD21" s="676">
        <v>1277</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v>20</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5925390</v>
      </c>
      <c r="S22" s="643"/>
      <c r="T22" s="643"/>
      <c r="U22" s="643"/>
      <c r="V22" s="643"/>
      <c r="W22" s="643"/>
      <c r="X22" s="643"/>
      <c r="Y22" s="644"/>
      <c r="Z22" s="675">
        <v>28.7</v>
      </c>
      <c r="AA22" s="675"/>
      <c r="AB22" s="675"/>
      <c r="AC22" s="675"/>
      <c r="AD22" s="676">
        <v>5090710</v>
      </c>
      <c r="AE22" s="676"/>
      <c r="AF22" s="676"/>
      <c r="AG22" s="676"/>
      <c r="AH22" s="676"/>
      <c r="AI22" s="676"/>
      <c r="AJ22" s="676"/>
      <c r="AK22" s="676"/>
      <c r="AL22" s="645">
        <v>55.3</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172</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5090710</v>
      </c>
      <c r="S23" s="643"/>
      <c r="T23" s="643"/>
      <c r="U23" s="643"/>
      <c r="V23" s="643"/>
      <c r="W23" s="643"/>
      <c r="X23" s="643"/>
      <c r="Y23" s="644"/>
      <c r="Z23" s="675">
        <v>24.7</v>
      </c>
      <c r="AA23" s="675"/>
      <c r="AB23" s="675"/>
      <c r="AC23" s="675"/>
      <c r="AD23" s="676">
        <v>5090710</v>
      </c>
      <c r="AE23" s="676"/>
      <c r="AF23" s="676"/>
      <c r="AG23" s="676"/>
      <c r="AH23" s="676"/>
      <c r="AI23" s="676"/>
      <c r="AJ23" s="676"/>
      <c r="AK23" s="676"/>
      <c r="AL23" s="645">
        <v>55.3</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128</v>
      </c>
      <c r="BP23" s="675"/>
      <c r="BQ23" s="675"/>
      <c r="BR23" s="675"/>
      <c r="BS23" s="648" t="s">
        <v>172</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834680</v>
      </c>
      <c r="S24" s="643"/>
      <c r="T24" s="643"/>
      <c r="U24" s="643"/>
      <c r="V24" s="643"/>
      <c r="W24" s="643"/>
      <c r="X24" s="643"/>
      <c r="Y24" s="644"/>
      <c r="Z24" s="675">
        <v>4</v>
      </c>
      <c r="AA24" s="675"/>
      <c r="AB24" s="675"/>
      <c r="AC24" s="675"/>
      <c r="AD24" s="676" t="s">
        <v>172</v>
      </c>
      <c r="AE24" s="676"/>
      <c r="AF24" s="676"/>
      <c r="AG24" s="676"/>
      <c r="AH24" s="676"/>
      <c r="AI24" s="676"/>
      <c r="AJ24" s="676"/>
      <c r="AK24" s="676"/>
      <c r="AL24" s="645" t="s">
        <v>128</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172</v>
      </c>
      <c r="BH24" s="643"/>
      <c r="BI24" s="643"/>
      <c r="BJ24" s="643"/>
      <c r="BK24" s="643"/>
      <c r="BL24" s="643"/>
      <c r="BM24" s="643"/>
      <c r="BN24" s="644"/>
      <c r="BO24" s="675" t="s">
        <v>172</v>
      </c>
      <c r="BP24" s="675"/>
      <c r="BQ24" s="675"/>
      <c r="BR24" s="675"/>
      <c r="BS24" s="648" t="s">
        <v>128</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7944062</v>
      </c>
      <c r="CS24" s="698"/>
      <c r="CT24" s="698"/>
      <c r="CU24" s="698"/>
      <c r="CV24" s="698"/>
      <c r="CW24" s="698"/>
      <c r="CX24" s="698"/>
      <c r="CY24" s="741"/>
      <c r="CZ24" s="742">
        <v>41.7</v>
      </c>
      <c r="DA24" s="713"/>
      <c r="DB24" s="713"/>
      <c r="DC24" s="745"/>
      <c r="DD24" s="740">
        <v>4760777</v>
      </c>
      <c r="DE24" s="698"/>
      <c r="DF24" s="698"/>
      <c r="DG24" s="698"/>
      <c r="DH24" s="698"/>
      <c r="DI24" s="698"/>
      <c r="DJ24" s="698"/>
      <c r="DK24" s="741"/>
      <c r="DL24" s="740">
        <v>4689829</v>
      </c>
      <c r="DM24" s="698"/>
      <c r="DN24" s="698"/>
      <c r="DO24" s="698"/>
      <c r="DP24" s="698"/>
      <c r="DQ24" s="698"/>
      <c r="DR24" s="698"/>
      <c r="DS24" s="698"/>
      <c r="DT24" s="698"/>
      <c r="DU24" s="698"/>
      <c r="DV24" s="741"/>
      <c r="DW24" s="742">
        <v>49.2</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172</v>
      </c>
      <c r="S25" s="643"/>
      <c r="T25" s="643"/>
      <c r="U25" s="643"/>
      <c r="V25" s="643"/>
      <c r="W25" s="643"/>
      <c r="X25" s="643"/>
      <c r="Y25" s="644"/>
      <c r="Z25" s="675" t="s">
        <v>172</v>
      </c>
      <c r="AA25" s="675"/>
      <c r="AB25" s="675"/>
      <c r="AC25" s="675"/>
      <c r="AD25" s="676" t="s">
        <v>172</v>
      </c>
      <c r="AE25" s="676"/>
      <c r="AF25" s="676"/>
      <c r="AG25" s="676"/>
      <c r="AH25" s="676"/>
      <c r="AI25" s="676"/>
      <c r="AJ25" s="676"/>
      <c r="AK25" s="676"/>
      <c r="AL25" s="645" t="s">
        <v>128</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2253079</v>
      </c>
      <c r="CS25" s="661"/>
      <c r="CT25" s="661"/>
      <c r="CU25" s="661"/>
      <c r="CV25" s="661"/>
      <c r="CW25" s="661"/>
      <c r="CX25" s="661"/>
      <c r="CY25" s="662"/>
      <c r="CZ25" s="645">
        <v>11.8</v>
      </c>
      <c r="DA25" s="663"/>
      <c r="DB25" s="663"/>
      <c r="DC25" s="664"/>
      <c r="DD25" s="648">
        <v>2076786</v>
      </c>
      <c r="DE25" s="661"/>
      <c r="DF25" s="661"/>
      <c r="DG25" s="661"/>
      <c r="DH25" s="661"/>
      <c r="DI25" s="661"/>
      <c r="DJ25" s="661"/>
      <c r="DK25" s="662"/>
      <c r="DL25" s="648">
        <v>2031812</v>
      </c>
      <c r="DM25" s="661"/>
      <c r="DN25" s="661"/>
      <c r="DO25" s="661"/>
      <c r="DP25" s="661"/>
      <c r="DQ25" s="661"/>
      <c r="DR25" s="661"/>
      <c r="DS25" s="661"/>
      <c r="DT25" s="661"/>
      <c r="DU25" s="661"/>
      <c r="DV25" s="662"/>
      <c r="DW25" s="645">
        <v>21.3</v>
      </c>
      <c r="DX25" s="663"/>
      <c r="DY25" s="663"/>
      <c r="DZ25" s="663"/>
      <c r="EA25" s="663"/>
      <c r="EB25" s="663"/>
      <c r="EC25" s="681"/>
    </row>
    <row r="26" spans="2:133" ht="11.25" customHeight="1" x14ac:dyDescent="0.15">
      <c r="B26" s="639" t="s">
        <v>291</v>
      </c>
      <c r="C26" s="640"/>
      <c r="D26" s="640"/>
      <c r="E26" s="640"/>
      <c r="F26" s="640"/>
      <c r="G26" s="640"/>
      <c r="H26" s="640"/>
      <c r="I26" s="640"/>
      <c r="J26" s="640"/>
      <c r="K26" s="640"/>
      <c r="L26" s="640"/>
      <c r="M26" s="640"/>
      <c r="N26" s="640"/>
      <c r="O26" s="640"/>
      <c r="P26" s="640"/>
      <c r="Q26" s="641"/>
      <c r="R26" s="642">
        <v>10002456</v>
      </c>
      <c r="S26" s="643"/>
      <c r="T26" s="643"/>
      <c r="U26" s="643"/>
      <c r="V26" s="643"/>
      <c r="W26" s="643"/>
      <c r="X26" s="643"/>
      <c r="Y26" s="644"/>
      <c r="Z26" s="675">
        <v>48.4</v>
      </c>
      <c r="AA26" s="675"/>
      <c r="AB26" s="675"/>
      <c r="AC26" s="675"/>
      <c r="AD26" s="676">
        <v>9167776</v>
      </c>
      <c r="AE26" s="676"/>
      <c r="AF26" s="676"/>
      <c r="AG26" s="676"/>
      <c r="AH26" s="676"/>
      <c r="AI26" s="676"/>
      <c r="AJ26" s="676"/>
      <c r="AK26" s="676"/>
      <c r="AL26" s="645">
        <v>99.6</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1275462</v>
      </c>
      <c r="CS26" s="643"/>
      <c r="CT26" s="643"/>
      <c r="CU26" s="643"/>
      <c r="CV26" s="643"/>
      <c r="CW26" s="643"/>
      <c r="CX26" s="643"/>
      <c r="CY26" s="644"/>
      <c r="CZ26" s="645">
        <v>6.7</v>
      </c>
      <c r="DA26" s="663"/>
      <c r="DB26" s="663"/>
      <c r="DC26" s="664"/>
      <c r="DD26" s="648">
        <v>1166946</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294</v>
      </c>
      <c r="C27" s="640"/>
      <c r="D27" s="640"/>
      <c r="E27" s="640"/>
      <c r="F27" s="640"/>
      <c r="G27" s="640"/>
      <c r="H27" s="640"/>
      <c r="I27" s="640"/>
      <c r="J27" s="640"/>
      <c r="K27" s="640"/>
      <c r="L27" s="640"/>
      <c r="M27" s="640"/>
      <c r="N27" s="640"/>
      <c r="O27" s="640"/>
      <c r="P27" s="640"/>
      <c r="Q27" s="641"/>
      <c r="R27" s="642">
        <v>3283</v>
      </c>
      <c r="S27" s="643"/>
      <c r="T27" s="643"/>
      <c r="U27" s="643"/>
      <c r="V27" s="643"/>
      <c r="W27" s="643"/>
      <c r="X27" s="643"/>
      <c r="Y27" s="644"/>
      <c r="Z27" s="675">
        <v>0</v>
      </c>
      <c r="AA27" s="675"/>
      <c r="AB27" s="675"/>
      <c r="AC27" s="675"/>
      <c r="AD27" s="676">
        <v>3283</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3269660</v>
      </c>
      <c r="BH27" s="643"/>
      <c r="BI27" s="643"/>
      <c r="BJ27" s="643"/>
      <c r="BK27" s="643"/>
      <c r="BL27" s="643"/>
      <c r="BM27" s="643"/>
      <c r="BN27" s="644"/>
      <c r="BO27" s="675">
        <v>100</v>
      </c>
      <c r="BP27" s="675"/>
      <c r="BQ27" s="675"/>
      <c r="BR27" s="675"/>
      <c r="BS27" s="648">
        <v>28948</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3834013</v>
      </c>
      <c r="CS27" s="661"/>
      <c r="CT27" s="661"/>
      <c r="CU27" s="661"/>
      <c r="CV27" s="661"/>
      <c r="CW27" s="661"/>
      <c r="CX27" s="661"/>
      <c r="CY27" s="662"/>
      <c r="CZ27" s="645">
        <v>20.100000000000001</v>
      </c>
      <c r="DA27" s="663"/>
      <c r="DB27" s="663"/>
      <c r="DC27" s="664"/>
      <c r="DD27" s="648">
        <v>877555</v>
      </c>
      <c r="DE27" s="661"/>
      <c r="DF27" s="661"/>
      <c r="DG27" s="661"/>
      <c r="DH27" s="661"/>
      <c r="DI27" s="661"/>
      <c r="DJ27" s="661"/>
      <c r="DK27" s="662"/>
      <c r="DL27" s="648">
        <v>851844</v>
      </c>
      <c r="DM27" s="661"/>
      <c r="DN27" s="661"/>
      <c r="DO27" s="661"/>
      <c r="DP27" s="661"/>
      <c r="DQ27" s="661"/>
      <c r="DR27" s="661"/>
      <c r="DS27" s="661"/>
      <c r="DT27" s="661"/>
      <c r="DU27" s="661"/>
      <c r="DV27" s="662"/>
      <c r="DW27" s="645">
        <v>8.9</v>
      </c>
      <c r="DX27" s="663"/>
      <c r="DY27" s="663"/>
      <c r="DZ27" s="663"/>
      <c r="EA27" s="663"/>
      <c r="EB27" s="663"/>
      <c r="EC27" s="681"/>
    </row>
    <row r="28" spans="2:133" ht="11.25" customHeight="1" x14ac:dyDescent="0.15">
      <c r="B28" s="639" t="s">
        <v>297</v>
      </c>
      <c r="C28" s="640"/>
      <c r="D28" s="640"/>
      <c r="E28" s="640"/>
      <c r="F28" s="640"/>
      <c r="G28" s="640"/>
      <c r="H28" s="640"/>
      <c r="I28" s="640"/>
      <c r="J28" s="640"/>
      <c r="K28" s="640"/>
      <c r="L28" s="640"/>
      <c r="M28" s="640"/>
      <c r="N28" s="640"/>
      <c r="O28" s="640"/>
      <c r="P28" s="640"/>
      <c r="Q28" s="641"/>
      <c r="R28" s="642">
        <v>100791</v>
      </c>
      <c r="S28" s="643"/>
      <c r="T28" s="643"/>
      <c r="U28" s="643"/>
      <c r="V28" s="643"/>
      <c r="W28" s="643"/>
      <c r="X28" s="643"/>
      <c r="Y28" s="644"/>
      <c r="Z28" s="675">
        <v>0.5</v>
      </c>
      <c r="AA28" s="675"/>
      <c r="AB28" s="675"/>
      <c r="AC28" s="675"/>
      <c r="AD28" s="676" t="s">
        <v>172</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1856970</v>
      </c>
      <c r="CS28" s="643"/>
      <c r="CT28" s="643"/>
      <c r="CU28" s="643"/>
      <c r="CV28" s="643"/>
      <c r="CW28" s="643"/>
      <c r="CX28" s="643"/>
      <c r="CY28" s="644"/>
      <c r="CZ28" s="645">
        <v>9.8000000000000007</v>
      </c>
      <c r="DA28" s="663"/>
      <c r="DB28" s="663"/>
      <c r="DC28" s="664"/>
      <c r="DD28" s="648">
        <v>1806436</v>
      </c>
      <c r="DE28" s="643"/>
      <c r="DF28" s="643"/>
      <c r="DG28" s="643"/>
      <c r="DH28" s="643"/>
      <c r="DI28" s="643"/>
      <c r="DJ28" s="643"/>
      <c r="DK28" s="644"/>
      <c r="DL28" s="648">
        <v>1806173</v>
      </c>
      <c r="DM28" s="643"/>
      <c r="DN28" s="643"/>
      <c r="DO28" s="643"/>
      <c r="DP28" s="643"/>
      <c r="DQ28" s="643"/>
      <c r="DR28" s="643"/>
      <c r="DS28" s="643"/>
      <c r="DT28" s="643"/>
      <c r="DU28" s="643"/>
      <c r="DV28" s="644"/>
      <c r="DW28" s="645">
        <v>18.899999999999999</v>
      </c>
      <c r="DX28" s="663"/>
      <c r="DY28" s="663"/>
      <c r="DZ28" s="663"/>
      <c r="EA28" s="663"/>
      <c r="EB28" s="663"/>
      <c r="EC28" s="681"/>
    </row>
    <row r="29" spans="2:133" ht="11.25" customHeight="1" x14ac:dyDescent="0.15">
      <c r="B29" s="639" t="s">
        <v>299</v>
      </c>
      <c r="C29" s="640"/>
      <c r="D29" s="640"/>
      <c r="E29" s="640"/>
      <c r="F29" s="640"/>
      <c r="G29" s="640"/>
      <c r="H29" s="640"/>
      <c r="I29" s="640"/>
      <c r="J29" s="640"/>
      <c r="K29" s="640"/>
      <c r="L29" s="640"/>
      <c r="M29" s="640"/>
      <c r="N29" s="640"/>
      <c r="O29" s="640"/>
      <c r="P29" s="640"/>
      <c r="Q29" s="641"/>
      <c r="R29" s="642">
        <v>133672</v>
      </c>
      <c r="S29" s="643"/>
      <c r="T29" s="643"/>
      <c r="U29" s="643"/>
      <c r="V29" s="643"/>
      <c r="W29" s="643"/>
      <c r="X29" s="643"/>
      <c r="Y29" s="644"/>
      <c r="Z29" s="675">
        <v>0.6</v>
      </c>
      <c r="AA29" s="675"/>
      <c r="AB29" s="675"/>
      <c r="AC29" s="675"/>
      <c r="AD29" s="676">
        <v>13709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301</v>
      </c>
      <c r="CG29" s="686"/>
      <c r="CH29" s="686"/>
      <c r="CI29" s="686"/>
      <c r="CJ29" s="686"/>
      <c r="CK29" s="686"/>
      <c r="CL29" s="686"/>
      <c r="CM29" s="686"/>
      <c r="CN29" s="686"/>
      <c r="CO29" s="686"/>
      <c r="CP29" s="686"/>
      <c r="CQ29" s="687"/>
      <c r="CR29" s="642">
        <v>1856904</v>
      </c>
      <c r="CS29" s="661"/>
      <c r="CT29" s="661"/>
      <c r="CU29" s="661"/>
      <c r="CV29" s="661"/>
      <c r="CW29" s="661"/>
      <c r="CX29" s="661"/>
      <c r="CY29" s="662"/>
      <c r="CZ29" s="645">
        <v>9.8000000000000007</v>
      </c>
      <c r="DA29" s="663"/>
      <c r="DB29" s="663"/>
      <c r="DC29" s="664"/>
      <c r="DD29" s="648">
        <v>1806370</v>
      </c>
      <c r="DE29" s="661"/>
      <c r="DF29" s="661"/>
      <c r="DG29" s="661"/>
      <c r="DH29" s="661"/>
      <c r="DI29" s="661"/>
      <c r="DJ29" s="661"/>
      <c r="DK29" s="662"/>
      <c r="DL29" s="648">
        <v>1806107</v>
      </c>
      <c r="DM29" s="661"/>
      <c r="DN29" s="661"/>
      <c r="DO29" s="661"/>
      <c r="DP29" s="661"/>
      <c r="DQ29" s="661"/>
      <c r="DR29" s="661"/>
      <c r="DS29" s="661"/>
      <c r="DT29" s="661"/>
      <c r="DU29" s="661"/>
      <c r="DV29" s="662"/>
      <c r="DW29" s="645">
        <v>18.899999999999999</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64456</v>
      </c>
      <c r="S30" s="643"/>
      <c r="T30" s="643"/>
      <c r="U30" s="643"/>
      <c r="V30" s="643"/>
      <c r="W30" s="643"/>
      <c r="X30" s="643"/>
      <c r="Y30" s="644"/>
      <c r="Z30" s="675">
        <v>0.3</v>
      </c>
      <c r="AA30" s="675"/>
      <c r="AB30" s="675"/>
      <c r="AC30" s="675"/>
      <c r="AD30" s="676" t="s">
        <v>128</v>
      </c>
      <c r="AE30" s="676"/>
      <c r="AF30" s="676"/>
      <c r="AG30" s="676"/>
      <c r="AH30" s="676"/>
      <c r="AI30" s="676"/>
      <c r="AJ30" s="676"/>
      <c r="AK30" s="676"/>
      <c r="AL30" s="645" t="s">
        <v>128</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1805518</v>
      </c>
      <c r="CS30" s="643"/>
      <c r="CT30" s="643"/>
      <c r="CU30" s="643"/>
      <c r="CV30" s="643"/>
      <c r="CW30" s="643"/>
      <c r="CX30" s="643"/>
      <c r="CY30" s="644"/>
      <c r="CZ30" s="645">
        <v>9.5</v>
      </c>
      <c r="DA30" s="663"/>
      <c r="DB30" s="663"/>
      <c r="DC30" s="664"/>
      <c r="DD30" s="648">
        <v>1754984</v>
      </c>
      <c r="DE30" s="643"/>
      <c r="DF30" s="643"/>
      <c r="DG30" s="643"/>
      <c r="DH30" s="643"/>
      <c r="DI30" s="643"/>
      <c r="DJ30" s="643"/>
      <c r="DK30" s="644"/>
      <c r="DL30" s="648">
        <v>1754721</v>
      </c>
      <c r="DM30" s="643"/>
      <c r="DN30" s="643"/>
      <c r="DO30" s="643"/>
      <c r="DP30" s="643"/>
      <c r="DQ30" s="643"/>
      <c r="DR30" s="643"/>
      <c r="DS30" s="643"/>
      <c r="DT30" s="643"/>
      <c r="DU30" s="643"/>
      <c r="DV30" s="644"/>
      <c r="DW30" s="645">
        <v>18.399999999999999</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5332573</v>
      </c>
      <c r="S31" s="643"/>
      <c r="T31" s="643"/>
      <c r="U31" s="643"/>
      <c r="V31" s="643"/>
      <c r="W31" s="643"/>
      <c r="X31" s="643"/>
      <c r="Y31" s="644"/>
      <c r="Z31" s="675">
        <v>25.8</v>
      </c>
      <c r="AA31" s="675"/>
      <c r="AB31" s="675"/>
      <c r="AC31" s="675"/>
      <c r="AD31" s="676" t="s">
        <v>128</v>
      </c>
      <c r="AE31" s="676"/>
      <c r="AF31" s="676"/>
      <c r="AG31" s="676"/>
      <c r="AH31" s="676"/>
      <c r="AI31" s="676"/>
      <c r="AJ31" s="676"/>
      <c r="AK31" s="676"/>
      <c r="AL31" s="645" t="s">
        <v>172</v>
      </c>
      <c r="AM31" s="646"/>
      <c r="AN31" s="646"/>
      <c r="AO31" s="677"/>
      <c r="AP31" s="716" t="s">
        <v>307</v>
      </c>
      <c r="AQ31" s="717"/>
      <c r="AR31" s="717"/>
      <c r="AS31" s="717"/>
      <c r="AT31" s="722" t="s">
        <v>308</v>
      </c>
      <c r="AU31" s="231"/>
      <c r="AV31" s="231"/>
      <c r="AW31" s="231"/>
      <c r="AX31" s="708" t="s">
        <v>185</v>
      </c>
      <c r="AY31" s="709"/>
      <c r="AZ31" s="709"/>
      <c r="BA31" s="709"/>
      <c r="BB31" s="709"/>
      <c r="BC31" s="709"/>
      <c r="BD31" s="709"/>
      <c r="BE31" s="709"/>
      <c r="BF31" s="710"/>
      <c r="BG31" s="711">
        <v>99</v>
      </c>
      <c r="BH31" s="712"/>
      <c r="BI31" s="712"/>
      <c r="BJ31" s="712"/>
      <c r="BK31" s="712"/>
      <c r="BL31" s="712"/>
      <c r="BM31" s="713">
        <v>94.4</v>
      </c>
      <c r="BN31" s="712"/>
      <c r="BO31" s="712"/>
      <c r="BP31" s="712"/>
      <c r="BQ31" s="714"/>
      <c r="BR31" s="711">
        <v>98.9</v>
      </c>
      <c r="BS31" s="712"/>
      <c r="BT31" s="712"/>
      <c r="BU31" s="712"/>
      <c r="BV31" s="712"/>
      <c r="BW31" s="712"/>
      <c r="BX31" s="713">
        <v>93.8</v>
      </c>
      <c r="BY31" s="712"/>
      <c r="BZ31" s="712"/>
      <c r="CA31" s="712"/>
      <c r="CB31" s="714"/>
      <c r="CD31" s="733"/>
      <c r="CE31" s="734"/>
      <c r="CF31" s="689" t="s">
        <v>309</v>
      </c>
      <c r="CG31" s="686"/>
      <c r="CH31" s="686"/>
      <c r="CI31" s="686"/>
      <c r="CJ31" s="686"/>
      <c r="CK31" s="686"/>
      <c r="CL31" s="686"/>
      <c r="CM31" s="686"/>
      <c r="CN31" s="686"/>
      <c r="CO31" s="686"/>
      <c r="CP31" s="686"/>
      <c r="CQ31" s="687"/>
      <c r="CR31" s="642">
        <v>51386</v>
      </c>
      <c r="CS31" s="661"/>
      <c r="CT31" s="661"/>
      <c r="CU31" s="661"/>
      <c r="CV31" s="661"/>
      <c r="CW31" s="661"/>
      <c r="CX31" s="661"/>
      <c r="CY31" s="662"/>
      <c r="CZ31" s="645">
        <v>0.3</v>
      </c>
      <c r="DA31" s="663"/>
      <c r="DB31" s="663"/>
      <c r="DC31" s="664"/>
      <c r="DD31" s="648">
        <v>51386</v>
      </c>
      <c r="DE31" s="661"/>
      <c r="DF31" s="661"/>
      <c r="DG31" s="661"/>
      <c r="DH31" s="661"/>
      <c r="DI31" s="661"/>
      <c r="DJ31" s="661"/>
      <c r="DK31" s="662"/>
      <c r="DL31" s="648">
        <v>51386</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310</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311</v>
      </c>
      <c r="AV32" s="230"/>
      <c r="AW32" s="230"/>
      <c r="AX32" s="639" t="s">
        <v>312</v>
      </c>
      <c r="AY32" s="640"/>
      <c r="AZ32" s="640"/>
      <c r="BA32" s="640"/>
      <c r="BB32" s="640"/>
      <c r="BC32" s="640"/>
      <c r="BD32" s="640"/>
      <c r="BE32" s="640"/>
      <c r="BF32" s="641"/>
      <c r="BG32" s="715">
        <v>99.1</v>
      </c>
      <c r="BH32" s="661"/>
      <c r="BI32" s="661"/>
      <c r="BJ32" s="661"/>
      <c r="BK32" s="661"/>
      <c r="BL32" s="661"/>
      <c r="BM32" s="646">
        <v>97.6</v>
      </c>
      <c r="BN32" s="707"/>
      <c r="BO32" s="707"/>
      <c r="BP32" s="707"/>
      <c r="BQ32" s="685"/>
      <c r="BR32" s="715">
        <v>99.2</v>
      </c>
      <c r="BS32" s="661"/>
      <c r="BT32" s="661"/>
      <c r="BU32" s="661"/>
      <c r="BV32" s="661"/>
      <c r="BW32" s="661"/>
      <c r="BX32" s="646">
        <v>97.6</v>
      </c>
      <c r="BY32" s="707"/>
      <c r="BZ32" s="707"/>
      <c r="CA32" s="707"/>
      <c r="CB32" s="685"/>
      <c r="CD32" s="735"/>
      <c r="CE32" s="736"/>
      <c r="CF32" s="689" t="s">
        <v>313</v>
      </c>
      <c r="CG32" s="686"/>
      <c r="CH32" s="686"/>
      <c r="CI32" s="686"/>
      <c r="CJ32" s="686"/>
      <c r="CK32" s="686"/>
      <c r="CL32" s="686"/>
      <c r="CM32" s="686"/>
      <c r="CN32" s="686"/>
      <c r="CO32" s="686"/>
      <c r="CP32" s="686"/>
      <c r="CQ32" s="687"/>
      <c r="CR32" s="642">
        <v>66</v>
      </c>
      <c r="CS32" s="643"/>
      <c r="CT32" s="643"/>
      <c r="CU32" s="643"/>
      <c r="CV32" s="643"/>
      <c r="CW32" s="643"/>
      <c r="CX32" s="643"/>
      <c r="CY32" s="644"/>
      <c r="CZ32" s="645">
        <v>0</v>
      </c>
      <c r="DA32" s="663"/>
      <c r="DB32" s="663"/>
      <c r="DC32" s="664"/>
      <c r="DD32" s="648">
        <v>66</v>
      </c>
      <c r="DE32" s="643"/>
      <c r="DF32" s="643"/>
      <c r="DG32" s="643"/>
      <c r="DH32" s="643"/>
      <c r="DI32" s="643"/>
      <c r="DJ32" s="643"/>
      <c r="DK32" s="644"/>
      <c r="DL32" s="648">
        <v>66</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1633644</v>
      </c>
      <c r="S33" s="643"/>
      <c r="T33" s="643"/>
      <c r="U33" s="643"/>
      <c r="V33" s="643"/>
      <c r="W33" s="643"/>
      <c r="X33" s="643"/>
      <c r="Y33" s="644"/>
      <c r="Z33" s="675">
        <v>7.9</v>
      </c>
      <c r="AA33" s="675"/>
      <c r="AB33" s="675"/>
      <c r="AC33" s="675"/>
      <c r="AD33" s="676" t="s">
        <v>172</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315</v>
      </c>
      <c r="AY33" s="624"/>
      <c r="AZ33" s="624"/>
      <c r="BA33" s="624"/>
      <c r="BB33" s="624"/>
      <c r="BC33" s="624"/>
      <c r="BD33" s="624"/>
      <c r="BE33" s="624"/>
      <c r="BF33" s="625"/>
      <c r="BG33" s="706">
        <v>98.7</v>
      </c>
      <c r="BH33" s="627"/>
      <c r="BI33" s="627"/>
      <c r="BJ33" s="627"/>
      <c r="BK33" s="627"/>
      <c r="BL33" s="627"/>
      <c r="BM33" s="669">
        <v>90.6</v>
      </c>
      <c r="BN33" s="627"/>
      <c r="BO33" s="627"/>
      <c r="BP33" s="627"/>
      <c r="BQ33" s="671"/>
      <c r="BR33" s="706">
        <v>98.4</v>
      </c>
      <c r="BS33" s="627"/>
      <c r="BT33" s="627"/>
      <c r="BU33" s="627"/>
      <c r="BV33" s="627"/>
      <c r="BW33" s="627"/>
      <c r="BX33" s="669">
        <v>89.7</v>
      </c>
      <c r="BY33" s="627"/>
      <c r="BZ33" s="627"/>
      <c r="CA33" s="627"/>
      <c r="CB33" s="671"/>
      <c r="CD33" s="689" t="s">
        <v>316</v>
      </c>
      <c r="CE33" s="686"/>
      <c r="CF33" s="686"/>
      <c r="CG33" s="686"/>
      <c r="CH33" s="686"/>
      <c r="CI33" s="686"/>
      <c r="CJ33" s="686"/>
      <c r="CK33" s="686"/>
      <c r="CL33" s="686"/>
      <c r="CM33" s="686"/>
      <c r="CN33" s="686"/>
      <c r="CO33" s="686"/>
      <c r="CP33" s="686"/>
      <c r="CQ33" s="687"/>
      <c r="CR33" s="642">
        <v>9023992</v>
      </c>
      <c r="CS33" s="661"/>
      <c r="CT33" s="661"/>
      <c r="CU33" s="661"/>
      <c r="CV33" s="661"/>
      <c r="CW33" s="661"/>
      <c r="CX33" s="661"/>
      <c r="CY33" s="662"/>
      <c r="CZ33" s="645">
        <v>47.4</v>
      </c>
      <c r="DA33" s="663"/>
      <c r="DB33" s="663"/>
      <c r="DC33" s="664"/>
      <c r="DD33" s="648">
        <v>4981994</v>
      </c>
      <c r="DE33" s="661"/>
      <c r="DF33" s="661"/>
      <c r="DG33" s="661"/>
      <c r="DH33" s="661"/>
      <c r="DI33" s="661"/>
      <c r="DJ33" s="661"/>
      <c r="DK33" s="662"/>
      <c r="DL33" s="648">
        <v>3695625</v>
      </c>
      <c r="DM33" s="661"/>
      <c r="DN33" s="661"/>
      <c r="DO33" s="661"/>
      <c r="DP33" s="661"/>
      <c r="DQ33" s="661"/>
      <c r="DR33" s="661"/>
      <c r="DS33" s="661"/>
      <c r="DT33" s="661"/>
      <c r="DU33" s="661"/>
      <c r="DV33" s="662"/>
      <c r="DW33" s="645">
        <v>38.700000000000003</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37980</v>
      </c>
      <c r="S34" s="643"/>
      <c r="T34" s="643"/>
      <c r="U34" s="643"/>
      <c r="V34" s="643"/>
      <c r="W34" s="643"/>
      <c r="X34" s="643"/>
      <c r="Y34" s="644"/>
      <c r="Z34" s="675">
        <v>0.2</v>
      </c>
      <c r="AA34" s="675"/>
      <c r="AB34" s="675"/>
      <c r="AC34" s="675"/>
      <c r="AD34" s="676">
        <v>19614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2107736</v>
      </c>
      <c r="CS34" s="643"/>
      <c r="CT34" s="643"/>
      <c r="CU34" s="643"/>
      <c r="CV34" s="643"/>
      <c r="CW34" s="643"/>
      <c r="CX34" s="643"/>
      <c r="CY34" s="644"/>
      <c r="CZ34" s="645">
        <v>11.1</v>
      </c>
      <c r="DA34" s="663"/>
      <c r="DB34" s="663"/>
      <c r="DC34" s="664"/>
      <c r="DD34" s="648">
        <v>1494129</v>
      </c>
      <c r="DE34" s="643"/>
      <c r="DF34" s="643"/>
      <c r="DG34" s="643"/>
      <c r="DH34" s="643"/>
      <c r="DI34" s="643"/>
      <c r="DJ34" s="643"/>
      <c r="DK34" s="644"/>
      <c r="DL34" s="648">
        <v>1331107</v>
      </c>
      <c r="DM34" s="643"/>
      <c r="DN34" s="643"/>
      <c r="DO34" s="643"/>
      <c r="DP34" s="643"/>
      <c r="DQ34" s="643"/>
      <c r="DR34" s="643"/>
      <c r="DS34" s="643"/>
      <c r="DT34" s="643"/>
      <c r="DU34" s="643"/>
      <c r="DV34" s="644"/>
      <c r="DW34" s="645">
        <v>14</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435312</v>
      </c>
      <c r="S35" s="643"/>
      <c r="T35" s="643"/>
      <c r="U35" s="643"/>
      <c r="V35" s="643"/>
      <c r="W35" s="643"/>
      <c r="X35" s="643"/>
      <c r="Y35" s="644"/>
      <c r="Z35" s="675">
        <v>2.1</v>
      </c>
      <c r="AA35" s="675"/>
      <c r="AB35" s="675"/>
      <c r="AC35" s="675"/>
      <c r="AD35" s="676" t="s">
        <v>128</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98327</v>
      </c>
      <c r="CS35" s="661"/>
      <c r="CT35" s="661"/>
      <c r="CU35" s="661"/>
      <c r="CV35" s="661"/>
      <c r="CW35" s="661"/>
      <c r="CX35" s="661"/>
      <c r="CY35" s="662"/>
      <c r="CZ35" s="645">
        <v>0.5</v>
      </c>
      <c r="DA35" s="663"/>
      <c r="DB35" s="663"/>
      <c r="DC35" s="664"/>
      <c r="DD35" s="648">
        <v>84257</v>
      </c>
      <c r="DE35" s="661"/>
      <c r="DF35" s="661"/>
      <c r="DG35" s="661"/>
      <c r="DH35" s="661"/>
      <c r="DI35" s="661"/>
      <c r="DJ35" s="661"/>
      <c r="DK35" s="662"/>
      <c r="DL35" s="648">
        <v>79888</v>
      </c>
      <c r="DM35" s="661"/>
      <c r="DN35" s="661"/>
      <c r="DO35" s="661"/>
      <c r="DP35" s="661"/>
      <c r="DQ35" s="661"/>
      <c r="DR35" s="661"/>
      <c r="DS35" s="661"/>
      <c r="DT35" s="661"/>
      <c r="DU35" s="661"/>
      <c r="DV35" s="662"/>
      <c r="DW35" s="645">
        <v>0.8</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829696</v>
      </c>
      <c r="S36" s="643"/>
      <c r="T36" s="643"/>
      <c r="U36" s="643"/>
      <c r="V36" s="643"/>
      <c r="W36" s="643"/>
      <c r="X36" s="643"/>
      <c r="Y36" s="644"/>
      <c r="Z36" s="675">
        <v>4</v>
      </c>
      <c r="AA36" s="675"/>
      <c r="AB36" s="675"/>
      <c r="AC36" s="675"/>
      <c r="AD36" s="676" t="s">
        <v>128</v>
      </c>
      <c r="AE36" s="676"/>
      <c r="AF36" s="676"/>
      <c r="AG36" s="676"/>
      <c r="AH36" s="676"/>
      <c r="AI36" s="676"/>
      <c r="AJ36" s="676"/>
      <c r="AK36" s="676"/>
      <c r="AL36" s="645" t="s">
        <v>128</v>
      </c>
      <c r="AM36" s="646"/>
      <c r="AN36" s="646"/>
      <c r="AO36" s="677"/>
      <c r="AP36" s="235"/>
      <c r="AQ36" s="694" t="s">
        <v>324</v>
      </c>
      <c r="AR36" s="695"/>
      <c r="AS36" s="695"/>
      <c r="AT36" s="695"/>
      <c r="AU36" s="695"/>
      <c r="AV36" s="695"/>
      <c r="AW36" s="695"/>
      <c r="AX36" s="695"/>
      <c r="AY36" s="696"/>
      <c r="AZ36" s="697">
        <v>1764300</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1908</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4506611</v>
      </c>
      <c r="CS36" s="643"/>
      <c r="CT36" s="643"/>
      <c r="CU36" s="643"/>
      <c r="CV36" s="643"/>
      <c r="CW36" s="643"/>
      <c r="CX36" s="643"/>
      <c r="CY36" s="644"/>
      <c r="CZ36" s="645">
        <v>23.7</v>
      </c>
      <c r="DA36" s="663"/>
      <c r="DB36" s="663"/>
      <c r="DC36" s="664"/>
      <c r="DD36" s="648">
        <v>1448556</v>
      </c>
      <c r="DE36" s="643"/>
      <c r="DF36" s="643"/>
      <c r="DG36" s="643"/>
      <c r="DH36" s="643"/>
      <c r="DI36" s="643"/>
      <c r="DJ36" s="643"/>
      <c r="DK36" s="644"/>
      <c r="DL36" s="648">
        <v>1028398</v>
      </c>
      <c r="DM36" s="643"/>
      <c r="DN36" s="643"/>
      <c r="DO36" s="643"/>
      <c r="DP36" s="643"/>
      <c r="DQ36" s="643"/>
      <c r="DR36" s="643"/>
      <c r="DS36" s="643"/>
      <c r="DT36" s="643"/>
      <c r="DU36" s="643"/>
      <c r="DV36" s="644"/>
      <c r="DW36" s="645">
        <v>10.8</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904530</v>
      </c>
      <c r="S37" s="643"/>
      <c r="T37" s="643"/>
      <c r="U37" s="643"/>
      <c r="V37" s="643"/>
      <c r="W37" s="643"/>
      <c r="X37" s="643"/>
      <c r="Y37" s="644"/>
      <c r="Z37" s="675">
        <v>4.4000000000000004</v>
      </c>
      <c r="AA37" s="675"/>
      <c r="AB37" s="675"/>
      <c r="AC37" s="675"/>
      <c r="AD37" s="676" t="s">
        <v>172</v>
      </c>
      <c r="AE37" s="676"/>
      <c r="AF37" s="676"/>
      <c r="AG37" s="676"/>
      <c r="AH37" s="676"/>
      <c r="AI37" s="676"/>
      <c r="AJ37" s="676"/>
      <c r="AK37" s="676"/>
      <c r="AL37" s="645" t="s">
        <v>172</v>
      </c>
      <c r="AM37" s="646"/>
      <c r="AN37" s="646"/>
      <c r="AO37" s="677"/>
      <c r="AQ37" s="682" t="s">
        <v>328</v>
      </c>
      <c r="AR37" s="683"/>
      <c r="AS37" s="683"/>
      <c r="AT37" s="683"/>
      <c r="AU37" s="683"/>
      <c r="AV37" s="683"/>
      <c r="AW37" s="683"/>
      <c r="AX37" s="683"/>
      <c r="AY37" s="684"/>
      <c r="AZ37" s="642">
        <v>97230</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-119928</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828358</v>
      </c>
      <c r="CS37" s="661"/>
      <c r="CT37" s="661"/>
      <c r="CU37" s="661"/>
      <c r="CV37" s="661"/>
      <c r="CW37" s="661"/>
      <c r="CX37" s="661"/>
      <c r="CY37" s="662"/>
      <c r="CZ37" s="645">
        <v>4.4000000000000004</v>
      </c>
      <c r="DA37" s="663"/>
      <c r="DB37" s="663"/>
      <c r="DC37" s="664"/>
      <c r="DD37" s="648">
        <v>828358</v>
      </c>
      <c r="DE37" s="661"/>
      <c r="DF37" s="661"/>
      <c r="DG37" s="661"/>
      <c r="DH37" s="661"/>
      <c r="DI37" s="661"/>
      <c r="DJ37" s="661"/>
      <c r="DK37" s="662"/>
      <c r="DL37" s="648">
        <v>761914</v>
      </c>
      <c r="DM37" s="661"/>
      <c r="DN37" s="661"/>
      <c r="DO37" s="661"/>
      <c r="DP37" s="661"/>
      <c r="DQ37" s="661"/>
      <c r="DR37" s="661"/>
      <c r="DS37" s="661"/>
      <c r="DT37" s="661"/>
      <c r="DU37" s="661"/>
      <c r="DV37" s="662"/>
      <c r="DW37" s="645">
        <v>8</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164186</v>
      </c>
      <c r="S38" s="643"/>
      <c r="T38" s="643"/>
      <c r="U38" s="643"/>
      <c r="V38" s="643"/>
      <c r="W38" s="643"/>
      <c r="X38" s="643"/>
      <c r="Y38" s="644"/>
      <c r="Z38" s="675">
        <v>0.8</v>
      </c>
      <c r="AA38" s="675"/>
      <c r="AB38" s="675"/>
      <c r="AC38" s="675"/>
      <c r="AD38" s="676">
        <v>33</v>
      </c>
      <c r="AE38" s="676"/>
      <c r="AF38" s="676"/>
      <c r="AG38" s="676"/>
      <c r="AH38" s="676"/>
      <c r="AI38" s="676"/>
      <c r="AJ38" s="676"/>
      <c r="AK38" s="676"/>
      <c r="AL38" s="645">
        <v>0</v>
      </c>
      <c r="AM38" s="646"/>
      <c r="AN38" s="646"/>
      <c r="AO38" s="677"/>
      <c r="AQ38" s="682" t="s">
        <v>332</v>
      </c>
      <c r="AR38" s="683"/>
      <c r="AS38" s="683"/>
      <c r="AT38" s="683"/>
      <c r="AU38" s="683"/>
      <c r="AV38" s="683"/>
      <c r="AW38" s="683"/>
      <c r="AX38" s="683"/>
      <c r="AY38" s="684"/>
      <c r="AZ38" s="642">
        <v>61769</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4270</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1702531</v>
      </c>
      <c r="CS38" s="643"/>
      <c r="CT38" s="643"/>
      <c r="CU38" s="643"/>
      <c r="CV38" s="643"/>
      <c r="CW38" s="643"/>
      <c r="CX38" s="643"/>
      <c r="CY38" s="644"/>
      <c r="CZ38" s="645">
        <v>8.9</v>
      </c>
      <c r="DA38" s="663"/>
      <c r="DB38" s="663"/>
      <c r="DC38" s="664"/>
      <c r="DD38" s="648">
        <v>1373940</v>
      </c>
      <c r="DE38" s="643"/>
      <c r="DF38" s="643"/>
      <c r="DG38" s="643"/>
      <c r="DH38" s="643"/>
      <c r="DI38" s="643"/>
      <c r="DJ38" s="643"/>
      <c r="DK38" s="644"/>
      <c r="DL38" s="648">
        <v>1248184</v>
      </c>
      <c r="DM38" s="643"/>
      <c r="DN38" s="643"/>
      <c r="DO38" s="643"/>
      <c r="DP38" s="643"/>
      <c r="DQ38" s="643"/>
      <c r="DR38" s="643"/>
      <c r="DS38" s="643"/>
      <c r="DT38" s="643"/>
      <c r="DU38" s="643"/>
      <c r="DV38" s="644"/>
      <c r="DW38" s="645">
        <v>13.1</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1008958</v>
      </c>
      <c r="S39" s="643"/>
      <c r="T39" s="643"/>
      <c r="U39" s="643"/>
      <c r="V39" s="643"/>
      <c r="W39" s="643"/>
      <c r="X39" s="643"/>
      <c r="Y39" s="644"/>
      <c r="Z39" s="675">
        <v>4.9000000000000004</v>
      </c>
      <c r="AA39" s="675"/>
      <c r="AB39" s="675"/>
      <c r="AC39" s="675"/>
      <c r="AD39" s="676" t="s">
        <v>172</v>
      </c>
      <c r="AE39" s="676"/>
      <c r="AF39" s="676"/>
      <c r="AG39" s="676"/>
      <c r="AH39" s="676"/>
      <c r="AI39" s="676"/>
      <c r="AJ39" s="676"/>
      <c r="AK39" s="676"/>
      <c r="AL39" s="645" t="s">
        <v>128</v>
      </c>
      <c r="AM39" s="646"/>
      <c r="AN39" s="646"/>
      <c r="AO39" s="677"/>
      <c r="AQ39" s="682" t="s">
        <v>336</v>
      </c>
      <c r="AR39" s="683"/>
      <c r="AS39" s="683"/>
      <c r="AT39" s="683"/>
      <c r="AU39" s="683"/>
      <c r="AV39" s="683"/>
      <c r="AW39" s="683"/>
      <c r="AX39" s="683"/>
      <c r="AY39" s="684"/>
      <c r="AZ39" s="642">
        <v>324</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6381</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535947</v>
      </c>
      <c r="CS39" s="661"/>
      <c r="CT39" s="661"/>
      <c r="CU39" s="661"/>
      <c r="CV39" s="661"/>
      <c r="CW39" s="661"/>
      <c r="CX39" s="661"/>
      <c r="CY39" s="662"/>
      <c r="CZ39" s="645">
        <v>2.8</v>
      </c>
      <c r="DA39" s="663"/>
      <c r="DB39" s="663"/>
      <c r="DC39" s="664"/>
      <c r="DD39" s="648">
        <v>520744</v>
      </c>
      <c r="DE39" s="661"/>
      <c r="DF39" s="661"/>
      <c r="DG39" s="661"/>
      <c r="DH39" s="661"/>
      <c r="DI39" s="661"/>
      <c r="DJ39" s="661"/>
      <c r="DK39" s="662"/>
      <c r="DL39" s="648" t="s">
        <v>172</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172</v>
      </c>
      <c r="AE40" s="676"/>
      <c r="AF40" s="676"/>
      <c r="AG40" s="676"/>
      <c r="AH40" s="676"/>
      <c r="AI40" s="676"/>
      <c r="AJ40" s="676"/>
      <c r="AK40" s="676"/>
      <c r="AL40" s="645" t="s">
        <v>128</v>
      </c>
      <c r="AM40" s="646"/>
      <c r="AN40" s="646"/>
      <c r="AO40" s="677"/>
      <c r="AQ40" s="682" t="s">
        <v>340</v>
      </c>
      <c r="AR40" s="683"/>
      <c r="AS40" s="683"/>
      <c r="AT40" s="683"/>
      <c r="AU40" s="683"/>
      <c r="AV40" s="683"/>
      <c r="AW40" s="683"/>
      <c r="AX40" s="683"/>
      <c r="AY40" s="684"/>
      <c r="AZ40" s="642" t="s">
        <v>128</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84</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72840</v>
      </c>
      <c r="CS40" s="643"/>
      <c r="CT40" s="643"/>
      <c r="CU40" s="643"/>
      <c r="CV40" s="643"/>
      <c r="CW40" s="643"/>
      <c r="CX40" s="643"/>
      <c r="CY40" s="644"/>
      <c r="CZ40" s="645">
        <v>0.4</v>
      </c>
      <c r="DA40" s="663"/>
      <c r="DB40" s="663"/>
      <c r="DC40" s="664"/>
      <c r="DD40" s="648">
        <v>60368</v>
      </c>
      <c r="DE40" s="643"/>
      <c r="DF40" s="643"/>
      <c r="DG40" s="643"/>
      <c r="DH40" s="643"/>
      <c r="DI40" s="643"/>
      <c r="DJ40" s="643"/>
      <c r="DK40" s="644"/>
      <c r="DL40" s="648">
        <v>8048</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2" t="s">
        <v>345</v>
      </c>
      <c r="AR41" s="683"/>
      <c r="AS41" s="683"/>
      <c r="AT41" s="683"/>
      <c r="AU41" s="683"/>
      <c r="AV41" s="683"/>
      <c r="AW41" s="683"/>
      <c r="AX41" s="683"/>
      <c r="AY41" s="684"/>
      <c r="AZ41" s="642">
        <v>413039</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t="s">
        <v>172</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128</v>
      </c>
      <c r="DA41" s="663"/>
      <c r="DB41" s="663"/>
      <c r="DC41" s="664"/>
      <c r="DD41" s="648" t="s">
        <v>172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334600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349</v>
      </c>
      <c r="AR42" s="679"/>
      <c r="AS42" s="679"/>
      <c r="AT42" s="679"/>
      <c r="AU42" s="679"/>
      <c r="AV42" s="679"/>
      <c r="AW42" s="679"/>
      <c r="AX42" s="679"/>
      <c r="AY42" s="680"/>
      <c r="AZ42" s="626">
        <v>1191938</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425</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2069755</v>
      </c>
      <c r="CS42" s="643"/>
      <c r="CT42" s="643"/>
      <c r="CU42" s="643"/>
      <c r="CV42" s="643"/>
      <c r="CW42" s="643"/>
      <c r="CX42" s="643"/>
      <c r="CY42" s="644"/>
      <c r="CZ42" s="645">
        <v>10.9</v>
      </c>
      <c r="DA42" s="646"/>
      <c r="DB42" s="646"/>
      <c r="DC42" s="647"/>
      <c r="DD42" s="648">
        <v>762032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20651537</v>
      </c>
      <c r="S43" s="665"/>
      <c r="T43" s="665"/>
      <c r="U43" s="665"/>
      <c r="V43" s="665"/>
      <c r="W43" s="665"/>
      <c r="X43" s="665"/>
      <c r="Y43" s="666"/>
      <c r="Z43" s="667">
        <v>100</v>
      </c>
      <c r="AA43" s="667"/>
      <c r="AB43" s="667"/>
      <c r="AC43" s="667"/>
      <c r="AD43" s="668">
        <v>9204415</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171624</v>
      </c>
      <c r="CS43" s="661"/>
      <c r="CT43" s="661"/>
      <c r="CU43" s="661"/>
      <c r="CV43" s="661"/>
      <c r="CW43" s="661"/>
      <c r="CX43" s="661"/>
      <c r="CY43" s="662"/>
      <c r="CZ43" s="645">
        <v>0.9</v>
      </c>
      <c r="DA43" s="663"/>
      <c r="DB43" s="663"/>
      <c r="DC43" s="664"/>
      <c r="DD43" s="648">
        <v>171624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1790314</v>
      </c>
      <c r="CS44" s="643"/>
      <c r="CT44" s="643"/>
      <c r="CU44" s="643"/>
      <c r="CV44" s="643"/>
      <c r="CW44" s="643"/>
      <c r="CX44" s="643"/>
      <c r="CY44" s="644"/>
      <c r="CZ44" s="645">
        <v>9.4</v>
      </c>
      <c r="DA44" s="646"/>
      <c r="DB44" s="646"/>
      <c r="DC44" s="647"/>
      <c r="DD44" s="648">
        <v>544198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629921</v>
      </c>
      <c r="CS45" s="661"/>
      <c r="CT45" s="661"/>
      <c r="CU45" s="661"/>
      <c r="CV45" s="661"/>
      <c r="CW45" s="661"/>
      <c r="CX45" s="661"/>
      <c r="CY45" s="662"/>
      <c r="CZ45" s="645">
        <v>3.3</v>
      </c>
      <c r="DA45" s="663"/>
      <c r="DB45" s="663"/>
      <c r="DC45" s="664"/>
      <c r="DD45" s="648">
        <v>87729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1136711</v>
      </c>
      <c r="CS46" s="643"/>
      <c r="CT46" s="643"/>
      <c r="CU46" s="643"/>
      <c r="CV46" s="643"/>
      <c r="CW46" s="643"/>
      <c r="CX46" s="643"/>
      <c r="CY46" s="644"/>
      <c r="CZ46" s="645">
        <v>6</v>
      </c>
      <c r="DA46" s="646"/>
      <c r="DB46" s="646"/>
      <c r="DC46" s="647"/>
      <c r="DD46" s="648">
        <v>443379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279441</v>
      </c>
      <c r="CS47" s="661"/>
      <c r="CT47" s="661"/>
      <c r="CU47" s="661"/>
      <c r="CV47" s="661"/>
      <c r="CW47" s="661"/>
      <c r="CX47" s="661"/>
      <c r="CY47" s="662"/>
      <c r="CZ47" s="645">
        <v>1.5</v>
      </c>
      <c r="DA47" s="663"/>
      <c r="DB47" s="663"/>
      <c r="DC47" s="664"/>
      <c r="DD47" s="648">
        <v>217834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19037809</v>
      </c>
      <c r="CS49" s="627"/>
      <c r="CT49" s="627"/>
      <c r="CU49" s="627"/>
      <c r="CV49" s="627"/>
      <c r="CW49" s="627"/>
      <c r="CX49" s="627"/>
      <c r="CY49" s="628"/>
      <c r="CZ49" s="629">
        <v>100</v>
      </c>
      <c r="DA49" s="630"/>
      <c r="DB49" s="630"/>
      <c r="DC49" s="631"/>
      <c r="DD49" s="632">
        <v>10504803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yrJD4+9KkYfFipTqtZbCuoV7uC+lE1kaYD0gh/qi7FuATPzvRxMhQkbZr7Ph2b9wgCKlfvZsCQhJz6SOs9yzDg==" saltValue="sOGM04Y7T6QQog/Pm64q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20657</v>
      </c>
      <c r="R7" s="1162"/>
      <c r="S7" s="1162"/>
      <c r="T7" s="1162"/>
      <c r="U7" s="1162"/>
      <c r="V7" s="1162">
        <v>19043</v>
      </c>
      <c r="W7" s="1162"/>
      <c r="X7" s="1162"/>
      <c r="Y7" s="1162"/>
      <c r="Z7" s="1162"/>
      <c r="AA7" s="1162">
        <v>1614</v>
      </c>
      <c r="AB7" s="1162"/>
      <c r="AC7" s="1162"/>
      <c r="AD7" s="1162"/>
      <c r="AE7" s="1163"/>
      <c r="AF7" s="1164">
        <v>650</v>
      </c>
      <c r="AG7" s="1165"/>
      <c r="AH7" s="1165"/>
      <c r="AI7" s="1165"/>
      <c r="AJ7" s="1166"/>
      <c r="AK7" s="1148">
        <v>830</v>
      </c>
      <c r="AL7" s="1149"/>
      <c r="AM7" s="1149"/>
      <c r="AN7" s="1149"/>
      <c r="AO7" s="1149"/>
      <c r="AP7" s="1149">
        <v>15319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0</v>
      </c>
      <c r="CI7" s="1146"/>
      <c r="CJ7" s="1146"/>
      <c r="CK7" s="1146"/>
      <c r="CL7" s="1147"/>
      <c r="CM7" s="1145">
        <v>4</v>
      </c>
      <c r="CN7" s="1146"/>
      <c r="CO7" s="1146"/>
      <c r="CP7" s="1146"/>
      <c r="CQ7" s="1147"/>
      <c r="CR7" s="1145">
        <v>2</v>
      </c>
      <c r="CS7" s="1146"/>
      <c r="CT7" s="1146"/>
      <c r="CU7" s="1146"/>
      <c r="CV7" s="1147"/>
      <c r="CW7" s="1145" t="s">
        <v>594</v>
      </c>
      <c r="CX7" s="1146"/>
      <c r="CY7" s="1146"/>
      <c r="CZ7" s="1146"/>
      <c r="DA7" s="1147"/>
      <c r="DB7" s="1145" t="s">
        <v>594</v>
      </c>
      <c r="DC7" s="1146"/>
      <c r="DD7" s="1146"/>
      <c r="DE7" s="1146"/>
      <c r="DF7" s="1147"/>
      <c r="DG7" s="1145" t="s">
        <v>600</v>
      </c>
      <c r="DH7" s="1146"/>
      <c r="DI7" s="1146"/>
      <c r="DJ7" s="1146"/>
      <c r="DK7" s="1147"/>
      <c r="DL7" s="1145" t="s">
        <v>601</v>
      </c>
      <c r="DM7" s="1146"/>
      <c r="DN7" s="1146"/>
      <c r="DO7" s="1146"/>
      <c r="DP7" s="1147"/>
      <c r="DQ7" s="1145" t="s">
        <v>594</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20652</v>
      </c>
      <c r="R23" s="1126"/>
      <c r="S23" s="1126"/>
      <c r="T23" s="1126"/>
      <c r="U23" s="1126"/>
      <c r="V23" s="1126">
        <v>19038</v>
      </c>
      <c r="W23" s="1126"/>
      <c r="X23" s="1126"/>
      <c r="Y23" s="1126"/>
      <c r="Z23" s="1126"/>
      <c r="AA23" s="1126">
        <v>1614</v>
      </c>
      <c r="AB23" s="1126"/>
      <c r="AC23" s="1126"/>
      <c r="AD23" s="1126"/>
      <c r="AE23" s="1127"/>
      <c r="AF23" s="1128">
        <v>650</v>
      </c>
      <c r="AG23" s="1126"/>
      <c r="AH23" s="1126"/>
      <c r="AI23" s="1126"/>
      <c r="AJ23" s="1129"/>
      <c r="AK23" s="1130"/>
      <c r="AL23" s="1131"/>
      <c r="AM23" s="1131"/>
      <c r="AN23" s="1131"/>
      <c r="AO23" s="1131"/>
      <c r="AP23" s="1126">
        <v>15319</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3793</v>
      </c>
      <c r="R28" s="1111"/>
      <c r="S28" s="1111"/>
      <c r="T28" s="1111"/>
      <c r="U28" s="1111"/>
      <c r="V28" s="1111">
        <v>3791</v>
      </c>
      <c r="W28" s="1111"/>
      <c r="X28" s="1111"/>
      <c r="Y28" s="1111"/>
      <c r="Z28" s="1111"/>
      <c r="AA28" s="1111">
        <v>2</v>
      </c>
      <c r="AB28" s="1111"/>
      <c r="AC28" s="1111"/>
      <c r="AD28" s="1111"/>
      <c r="AE28" s="1112"/>
      <c r="AF28" s="1113">
        <v>2</v>
      </c>
      <c r="AG28" s="1111"/>
      <c r="AH28" s="1111"/>
      <c r="AI28" s="1111"/>
      <c r="AJ28" s="1114"/>
      <c r="AK28" s="1115">
        <v>448</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3060</v>
      </c>
      <c r="R29" s="1101"/>
      <c r="S29" s="1101"/>
      <c r="T29" s="1101"/>
      <c r="U29" s="1101"/>
      <c r="V29" s="1101">
        <v>3003</v>
      </c>
      <c r="W29" s="1101"/>
      <c r="X29" s="1101"/>
      <c r="Y29" s="1101"/>
      <c r="Z29" s="1101"/>
      <c r="AA29" s="1101">
        <v>57</v>
      </c>
      <c r="AB29" s="1101"/>
      <c r="AC29" s="1101"/>
      <c r="AD29" s="1101"/>
      <c r="AE29" s="1102"/>
      <c r="AF29" s="1076">
        <v>57</v>
      </c>
      <c r="AG29" s="1077"/>
      <c r="AH29" s="1077"/>
      <c r="AI29" s="1077"/>
      <c r="AJ29" s="1078"/>
      <c r="AK29" s="1037">
        <v>514</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475</v>
      </c>
      <c r="R30" s="1101"/>
      <c r="S30" s="1101"/>
      <c r="T30" s="1101"/>
      <c r="U30" s="1101"/>
      <c r="V30" s="1101">
        <v>474</v>
      </c>
      <c r="W30" s="1101"/>
      <c r="X30" s="1101"/>
      <c r="Y30" s="1101"/>
      <c r="Z30" s="1101"/>
      <c r="AA30" s="1101">
        <v>1</v>
      </c>
      <c r="AB30" s="1101"/>
      <c r="AC30" s="1101"/>
      <c r="AD30" s="1101"/>
      <c r="AE30" s="1102"/>
      <c r="AF30" s="1076">
        <v>1</v>
      </c>
      <c r="AG30" s="1077"/>
      <c r="AH30" s="1077"/>
      <c r="AI30" s="1077"/>
      <c r="AJ30" s="1078"/>
      <c r="AK30" s="1037">
        <v>189</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16</v>
      </c>
      <c r="R31" s="1101"/>
      <c r="S31" s="1101"/>
      <c r="T31" s="1101"/>
      <c r="U31" s="1101"/>
      <c r="V31" s="1101">
        <v>15</v>
      </c>
      <c r="W31" s="1101"/>
      <c r="X31" s="1101"/>
      <c r="Y31" s="1101"/>
      <c r="Z31" s="1101"/>
      <c r="AA31" s="1101">
        <v>1</v>
      </c>
      <c r="AB31" s="1101"/>
      <c r="AC31" s="1101"/>
      <c r="AD31" s="1101"/>
      <c r="AE31" s="1102"/>
      <c r="AF31" s="1076">
        <v>1</v>
      </c>
      <c r="AG31" s="1077"/>
      <c r="AH31" s="1077"/>
      <c r="AI31" s="1077"/>
      <c r="AJ31" s="1078"/>
      <c r="AK31" s="1037" t="s">
        <v>585</v>
      </c>
      <c r="AL31" s="1028"/>
      <c r="AM31" s="1028"/>
      <c r="AN31" s="1028"/>
      <c r="AO31" s="1028"/>
      <c r="AP31" s="1028" t="s">
        <v>585</v>
      </c>
      <c r="AQ31" s="1028"/>
      <c r="AR31" s="1028"/>
      <c r="AS31" s="1028"/>
      <c r="AT31" s="1028"/>
      <c r="AU31" s="1028" t="s">
        <v>585</v>
      </c>
      <c r="AV31" s="1028"/>
      <c r="AW31" s="1028"/>
      <c r="AX31" s="1028"/>
      <c r="AY31" s="1028"/>
      <c r="AZ31" s="1099" t="s">
        <v>585</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404</v>
      </c>
      <c r="C32" s="1095"/>
      <c r="D32" s="1095"/>
      <c r="E32" s="1095"/>
      <c r="F32" s="1095"/>
      <c r="G32" s="1095"/>
      <c r="H32" s="1095"/>
      <c r="I32" s="1095"/>
      <c r="J32" s="1095"/>
      <c r="K32" s="1095"/>
      <c r="L32" s="1095"/>
      <c r="M32" s="1095"/>
      <c r="N32" s="1095"/>
      <c r="O32" s="1095"/>
      <c r="P32" s="1096"/>
      <c r="Q32" s="1100">
        <v>401</v>
      </c>
      <c r="R32" s="1101"/>
      <c r="S32" s="1101"/>
      <c r="T32" s="1101"/>
      <c r="U32" s="1101"/>
      <c r="V32" s="1101">
        <v>307</v>
      </c>
      <c r="W32" s="1101"/>
      <c r="X32" s="1101"/>
      <c r="Y32" s="1101"/>
      <c r="Z32" s="1101"/>
      <c r="AA32" s="1101">
        <v>94</v>
      </c>
      <c r="AB32" s="1101"/>
      <c r="AC32" s="1101"/>
      <c r="AD32" s="1101"/>
      <c r="AE32" s="1102"/>
      <c r="AF32" s="1076">
        <v>527</v>
      </c>
      <c r="AG32" s="1077"/>
      <c r="AH32" s="1077"/>
      <c r="AI32" s="1077"/>
      <c r="AJ32" s="1078"/>
      <c r="AK32" s="1037">
        <v>62</v>
      </c>
      <c r="AL32" s="1028"/>
      <c r="AM32" s="1028"/>
      <c r="AN32" s="1028"/>
      <c r="AO32" s="1028"/>
      <c r="AP32" s="1028">
        <v>1072</v>
      </c>
      <c r="AQ32" s="1028"/>
      <c r="AR32" s="1028"/>
      <c r="AS32" s="1028"/>
      <c r="AT32" s="1028"/>
      <c r="AU32" s="1028">
        <v>291</v>
      </c>
      <c r="AV32" s="1028"/>
      <c r="AW32" s="1028"/>
      <c r="AX32" s="1028"/>
      <c r="AY32" s="1028"/>
      <c r="AZ32" s="1099" t="s">
        <v>585</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406</v>
      </c>
      <c r="C33" s="1095"/>
      <c r="D33" s="1095"/>
      <c r="E33" s="1095"/>
      <c r="F33" s="1095"/>
      <c r="G33" s="1095"/>
      <c r="H33" s="1095"/>
      <c r="I33" s="1095"/>
      <c r="J33" s="1095"/>
      <c r="K33" s="1095"/>
      <c r="L33" s="1095"/>
      <c r="M33" s="1095"/>
      <c r="N33" s="1095"/>
      <c r="O33" s="1095"/>
      <c r="P33" s="1096"/>
      <c r="Q33" s="1100">
        <v>220</v>
      </c>
      <c r="R33" s="1101"/>
      <c r="S33" s="1101"/>
      <c r="T33" s="1101"/>
      <c r="U33" s="1101"/>
      <c r="V33" s="1101">
        <v>218</v>
      </c>
      <c r="W33" s="1101"/>
      <c r="X33" s="1101"/>
      <c r="Y33" s="1101"/>
      <c r="Z33" s="1101"/>
      <c r="AA33" s="1101">
        <v>2</v>
      </c>
      <c r="AB33" s="1101"/>
      <c r="AC33" s="1101"/>
      <c r="AD33" s="1101"/>
      <c r="AE33" s="1102"/>
      <c r="AF33" s="1076">
        <v>2</v>
      </c>
      <c r="AG33" s="1077"/>
      <c r="AH33" s="1077"/>
      <c r="AI33" s="1077"/>
      <c r="AJ33" s="1078"/>
      <c r="AK33" s="1037">
        <v>99</v>
      </c>
      <c r="AL33" s="1028"/>
      <c r="AM33" s="1028"/>
      <c r="AN33" s="1028"/>
      <c r="AO33" s="1028"/>
      <c r="AP33" s="1028">
        <v>674</v>
      </c>
      <c r="AQ33" s="1028"/>
      <c r="AR33" s="1028"/>
      <c r="AS33" s="1028"/>
      <c r="AT33" s="1028"/>
      <c r="AU33" s="1028">
        <v>660</v>
      </c>
      <c r="AV33" s="1028"/>
      <c r="AW33" s="1028"/>
      <c r="AX33" s="1028"/>
      <c r="AY33" s="1028"/>
      <c r="AZ33" s="1099" t="s">
        <v>585</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588</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794</v>
      </c>
      <c r="R68" s="1039"/>
      <c r="S68" s="1039"/>
      <c r="T68" s="1039"/>
      <c r="U68" s="1039"/>
      <c r="V68" s="1039">
        <v>778</v>
      </c>
      <c r="W68" s="1039"/>
      <c r="X68" s="1039"/>
      <c r="Y68" s="1039"/>
      <c r="Z68" s="1039"/>
      <c r="AA68" s="1039">
        <v>16</v>
      </c>
      <c r="AB68" s="1039"/>
      <c r="AC68" s="1039"/>
      <c r="AD68" s="1039"/>
      <c r="AE68" s="1039"/>
      <c r="AF68" s="1039">
        <v>16</v>
      </c>
      <c r="AG68" s="1039"/>
      <c r="AH68" s="1039"/>
      <c r="AI68" s="1039"/>
      <c r="AJ68" s="1039"/>
      <c r="AK68" s="1039">
        <v>8</v>
      </c>
      <c r="AL68" s="1039"/>
      <c r="AM68" s="1039"/>
      <c r="AN68" s="1039"/>
      <c r="AO68" s="1039"/>
      <c r="AP68" s="1039">
        <v>58</v>
      </c>
      <c r="AQ68" s="1039"/>
      <c r="AR68" s="1039"/>
      <c r="AS68" s="1039"/>
      <c r="AT68" s="1039"/>
      <c r="AU68" s="1039">
        <v>38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659</v>
      </c>
      <c r="R69" s="1028"/>
      <c r="S69" s="1028"/>
      <c r="T69" s="1028"/>
      <c r="U69" s="1028"/>
      <c r="V69" s="1028">
        <v>634</v>
      </c>
      <c r="W69" s="1028"/>
      <c r="X69" s="1028"/>
      <c r="Y69" s="1028"/>
      <c r="Z69" s="1028"/>
      <c r="AA69" s="1028">
        <v>25</v>
      </c>
      <c r="AB69" s="1028"/>
      <c r="AC69" s="1028"/>
      <c r="AD69" s="1028"/>
      <c r="AE69" s="1028"/>
      <c r="AF69" s="1028">
        <v>25</v>
      </c>
      <c r="AG69" s="1028"/>
      <c r="AH69" s="1028"/>
      <c r="AI69" s="1028"/>
      <c r="AJ69" s="1028"/>
      <c r="AK69" s="1028">
        <v>2</v>
      </c>
      <c r="AL69" s="1028"/>
      <c r="AM69" s="1028"/>
      <c r="AN69" s="1028"/>
      <c r="AO69" s="1028"/>
      <c r="AP69" s="1028" t="s">
        <v>594</v>
      </c>
      <c r="AQ69" s="1028"/>
      <c r="AR69" s="1028"/>
      <c r="AS69" s="1028"/>
      <c r="AT69" s="1028"/>
      <c r="AU69" s="1028" t="s">
        <v>594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58</v>
      </c>
      <c r="R70" s="1028"/>
      <c r="S70" s="1028"/>
      <c r="T70" s="1028"/>
      <c r="U70" s="1028"/>
      <c r="V70" s="1028">
        <v>55</v>
      </c>
      <c r="W70" s="1028"/>
      <c r="X70" s="1028"/>
      <c r="Y70" s="1028"/>
      <c r="Z70" s="1028"/>
      <c r="AA70" s="1028">
        <v>3</v>
      </c>
      <c r="AB70" s="1028"/>
      <c r="AC70" s="1028"/>
      <c r="AD70" s="1028"/>
      <c r="AE70" s="1028"/>
      <c r="AF70" s="1028">
        <v>3</v>
      </c>
      <c r="AG70" s="1028"/>
      <c r="AH70" s="1028"/>
      <c r="AI70" s="1028"/>
      <c r="AJ70" s="1028"/>
      <c r="AK70" s="1028">
        <v>15</v>
      </c>
      <c r="AL70" s="1028"/>
      <c r="AM70" s="1028"/>
      <c r="AN70" s="1028"/>
      <c r="AO70" s="1028"/>
      <c r="AP70" s="1028" t="s">
        <v>594</v>
      </c>
      <c r="AQ70" s="1028"/>
      <c r="AR70" s="1028"/>
      <c r="AS70" s="1028"/>
      <c r="AT70" s="1028"/>
      <c r="AU70" s="1028" t="s">
        <v>594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4">
        <v>1</v>
      </c>
      <c r="R71" s="1028"/>
      <c r="S71" s="1028"/>
      <c r="T71" s="1028"/>
      <c r="U71" s="1028"/>
      <c r="V71" s="1028">
        <v>0</v>
      </c>
      <c r="W71" s="1028"/>
      <c r="X71" s="1028"/>
      <c r="Y71" s="1028"/>
      <c r="Z71" s="1028"/>
      <c r="AA71" s="1028">
        <v>2</v>
      </c>
      <c r="AB71" s="1028"/>
      <c r="AC71" s="1028"/>
      <c r="AD71" s="1028"/>
      <c r="AE71" s="1028"/>
      <c r="AF71" s="1028">
        <v>2</v>
      </c>
      <c r="AG71" s="1028"/>
      <c r="AH71" s="1028"/>
      <c r="AI71" s="1028"/>
      <c r="AJ71" s="1028"/>
      <c r="AK71" s="1028" t="s">
        <v>594</v>
      </c>
      <c r="AL71" s="1028"/>
      <c r="AM71" s="1028"/>
      <c r="AN71" s="1028"/>
      <c r="AO71" s="1028"/>
      <c r="AP71" s="1028" t="s">
        <v>594</v>
      </c>
      <c r="AQ71" s="1028"/>
      <c r="AR71" s="1028"/>
      <c r="AS71" s="1028"/>
      <c r="AT71" s="1028"/>
      <c r="AU71" s="1028" t="s">
        <v>594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136</v>
      </c>
      <c r="R72" s="1028"/>
      <c r="S72" s="1028"/>
      <c r="T72" s="1028"/>
      <c r="U72" s="1028"/>
      <c r="V72" s="1028">
        <v>96</v>
      </c>
      <c r="W72" s="1028"/>
      <c r="X72" s="1028"/>
      <c r="Y72" s="1028"/>
      <c r="Z72" s="1028"/>
      <c r="AA72" s="1028">
        <v>40</v>
      </c>
      <c r="AB72" s="1028"/>
      <c r="AC72" s="1028"/>
      <c r="AD72" s="1028"/>
      <c r="AE72" s="1028"/>
      <c r="AF72" s="1028">
        <v>40</v>
      </c>
      <c r="AG72" s="1028"/>
      <c r="AH72" s="1028"/>
      <c r="AI72" s="1028"/>
      <c r="AJ72" s="1028"/>
      <c r="AK72" s="1028" t="s">
        <v>594</v>
      </c>
      <c r="AL72" s="1028"/>
      <c r="AM72" s="1028"/>
      <c r="AN72" s="1028"/>
      <c r="AO72" s="1028"/>
      <c r="AP72" s="1028" t="s">
        <v>594</v>
      </c>
      <c r="AQ72" s="1028"/>
      <c r="AR72" s="1028"/>
      <c r="AS72" s="1028"/>
      <c r="AT72" s="1028"/>
      <c r="AU72" s="1028" t="s">
        <v>594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c r="D73" s="1032"/>
      <c r="E73" s="1032"/>
      <c r="F73" s="1032"/>
      <c r="G73" s="1032"/>
      <c r="H73" s="1032"/>
      <c r="I73" s="1032"/>
      <c r="J73" s="1032"/>
      <c r="K73" s="1032"/>
      <c r="L73" s="1032"/>
      <c r="M73" s="1032"/>
      <c r="N73" s="1032"/>
      <c r="O73" s="1032"/>
      <c r="P73" s="1033"/>
      <c r="Q73" s="1034">
        <v>12990</v>
      </c>
      <c r="R73" s="1028"/>
      <c r="S73" s="1028"/>
      <c r="T73" s="1028"/>
      <c r="U73" s="1028"/>
      <c r="V73" s="1028">
        <v>12426</v>
      </c>
      <c r="W73" s="1028"/>
      <c r="X73" s="1028"/>
      <c r="Y73" s="1028"/>
      <c r="Z73" s="1028"/>
      <c r="AA73" s="1028">
        <v>564</v>
      </c>
      <c r="AB73" s="1028"/>
      <c r="AC73" s="1028"/>
      <c r="AD73" s="1028"/>
      <c r="AE73" s="1028"/>
      <c r="AF73" s="1028">
        <v>564</v>
      </c>
      <c r="AG73" s="1028"/>
      <c r="AH73" s="1028"/>
      <c r="AI73" s="1028"/>
      <c r="AJ73" s="1028"/>
      <c r="AK73" s="1028">
        <v>408</v>
      </c>
      <c r="AL73" s="1028"/>
      <c r="AM73" s="1028"/>
      <c r="AN73" s="1028"/>
      <c r="AO73" s="1028"/>
      <c r="AP73" s="1028" t="s">
        <v>594</v>
      </c>
      <c r="AQ73" s="1028"/>
      <c r="AR73" s="1028"/>
      <c r="AS73" s="1028"/>
      <c r="AT73" s="1028"/>
      <c r="AU73" s="1028" t="s">
        <v>594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592</v>
      </c>
      <c r="C74" s="1032"/>
      <c r="D74" s="1032"/>
      <c r="E74" s="1032"/>
      <c r="F74" s="1032"/>
      <c r="G74" s="1032"/>
      <c r="H74" s="1032"/>
      <c r="I74" s="1032"/>
      <c r="J74" s="1032"/>
      <c r="K74" s="1032"/>
      <c r="L74" s="1032"/>
      <c r="M74" s="1032"/>
      <c r="N74" s="1032"/>
      <c r="O74" s="1032"/>
      <c r="P74" s="1033"/>
      <c r="Q74" s="1034">
        <v>430</v>
      </c>
      <c r="R74" s="1028"/>
      <c r="S74" s="1028"/>
      <c r="T74" s="1028"/>
      <c r="U74" s="1028"/>
      <c r="V74" s="1028">
        <v>425</v>
      </c>
      <c r="W74" s="1028"/>
      <c r="X74" s="1028"/>
      <c r="Y74" s="1028"/>
      <c r="Z74" s="1028"/>
      <c r="AA74" s="1028">
        <v>5</v>
      </c>
      <c r="AB74" s="1028"/>
      <c r="AC74" s="1028"/>
      <c r="AD74" s="1028"/>
      <c r="AE74" s="1028"/>
      <c r="AF74" s="1028">
        <v>5</v>
      </c>
      <c r="AG74" s="1028"/>
      <c r="AH74" s="1028"/>
      <c r="AI74" s="1028"/>
      <c r="AJ74" s="1028"/>
      <c r="AK74" s="1028" t="s">
        <v>594</v>
      </c>
      <c r="AL74" s="1028"/>
      <c r="AM74" s="1028"/>
      <c r="AN74" s="1028"/>
      <c r="AO74" s="1028"/>
      <c r="AP74" s="1028" t="s">
        <v>594</v>
      </c>
      <c r="AQ74" s="1028"/>
      <c r="AR74" s="1028"/>
      <c r="AS74" s="1028"/>
      <c r="AT74" s="1028"/>
      <c r="AU74" s="1028" t="s">
        <v>594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593</v>
      </c>
      <c r="C75" s="1032"/>
      <c r="D75" s="1032"/>
      <c r="E75" s="1032"/>
      <c r="F75" s="1032"/>
      <c r="G75" s="1032"/>
      <c r="H75" s="1032"/>
      <c r="I75" s="1032"/>
      <c r="J75" s="1032"/>
      <c r="K75" s="1032"/>
      <c r="L75" s="1032"/>
      <c r="M75" s="1032"/>
      <c r="N75" s="1032"/>
      <c r="O75" s="1032"/>
      <c r="P75" s="1033"/>
      <c r="Q75" s="1035">
        <v>285091</v>
      </c>
      <c r="R75" s="1036"/>
      <c r="S75" s="1036"/>
      <c r="T75" s="1036"/>
      <c r="U75" s="1037"/>
      <c r="V75" s="1038">
        <v>273242</v>
      </c>
      <c r="W75" s="1036"/>
      <c r="X75" s="1036"/>
      <c r="Y75" s="1036"/>
      <c r="Z75" s="1037"/>
      <c r="AA75" s="1038">
        <v>11849</v>
      </c>
      <c r="AB75" s="1036"/>
      <c r="AC75" s="1036"/>
      <c r="AD75" s="1036"/>
      <c r="AE75" s="1037"/>
      <c r="AF75" s="1038">
        <v>11849</v>
      </c>
      <c r="AG75" s="1036"/>
      <c r="AH75" s="1036"/>
      <c r="AI75" s="1036"/>
      <c r="AJ75" s="1037"/>
      <c r="AK75" s="1038">
        <v>343</v>
      </c>
      <c r="AL75" s="1036"/>
      <c r="AM75" s="1036"/>
      <c r="AN75" s="1036"/>
      <c r="AO75" s="1037"/>
      <c r="AP75" s="1038" t="s">
        <v>594</v>
      </c>
      <c r="AQ75" s="1036"/>
      <c r="AR75" s="1036"/>
      <c r="AS75" s="1036"/>
      <c r="AT75" s="1037"/>
      <c r="AU75" s="1038" t="s">
        <v>594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303</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303</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303</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1679823</v>
      </c>
      <c r="AB110" s="944"/>
      <c r="AC110" s="944"/>
      <c r="AD110" s="944"/>
      <c r="AE110" s="945"/>
      <c r="AF110" s="946">
        <v>1683850</v>
      </c>
      <c r="AG110" s="944"/>
      <c r="AH110" s="944"/>
      <c r="AI110" s="944"/>
      <c r="AJ110" s="945"/>
      <c r="AK110" s="946">
        <v>1856904</v>
      </c>
      <c r="AL110" s="944"/>
      <c r="AM110" s="944"/>
      <c r="AN110" s="944"/>
      <c r="AO110" s="945"/>
      <c r="AP110" s="947">
        <v>23</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16199093</v>
      </c>
      <c r="BR110" s="891"/>
      <c r="BS110" s="891"/>
      <c r="BT110" s="891"/>
      <c r="BU110" s="891"/>
      <c r="BV110" s="891">
        <v>16115606</v>
      </c>
      <c r="BW110" s="891"/>
      <c r="BX110" s="891"/>
      <c r="BY110" s="891"/>
      <c r="BZ110" s="891"/>
      <c r="CA110" s="891">
        <v>15319046</v>
      </c>
      <c r="CB110" s="891"/>
      <c r="CC110" s="891"/>
      <c r="CD110" s="891"/>
      <c r="CE110" s="891"/>
      <c r="CF110" s="915">
        <v>189.7</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6000</v>
      </c>
      <c r="DH110" s="891"/>
      <c r="DI110" s="891"/>
      <c r="DJ110" s="891"/>
      <c r="DK110" s="891"/>
      <c r="DL110" s="891">
        <v>3600</v>
      </c>
      <c r="DM110" s="891"/>
      <c r="DN110" s="891"/>
      <c r="DO110" s="891"/>
      <c r="DP110" s="891"/>
      <c r="DQ110" s="891">
        <v>1200</v>
      </c>
      <c r="DR110" s="891"/>
      <c r="DS110" s="891"/>
      <c r="DT110" s="891"/>
      <c r="DU110" s="891"/>
      <c r="DV110" s="892">
        <v>0</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410</v>
      </c>
      <c r="AG111" s="972"/>
      <c r="AH111" s="972"/>
      <c r="AI111" s="972"/>
      <c r="AJ111" s="973"/>
      <c r="AK111" s="974" t="s">
        <v>439</v>
      </c>
      <c r="AL111" s="972"/>
      <c r="AM111" s="972"/>
      <c r="AN111" s="972"/>
      <c r="AO111" s="973"/>
      <c r="AP111" s="975" t="s">
        <v>410</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6000</v>
      </c>
      <c r="BR111" s="863"/>
      <c r="BS111" s="863"/>
      <c r="BT111" s="863"/>
      <c r="BU111" s="863"/>
      <c r="BV111" s="863">
        <v>3600</v>
      </c>
      <c r="BW111" s="863"/>
      <c r="BX111" s="863"/>
      <c r="BY111" s="863"/>
      <c r="BZ111" s="863"/>
      <c r="CA111" s="863">
        <v>1200</v>
      </c>
      <c r="CB111" s="863"/>
      <c r="CC111" s="863"/>
      <c r="CD111" s="863"/>
      <c r="CE111" s="863"/>
      <c r="CF111" s="924">
        <v>0</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410</v>
      </c>
      <c r="DH111" s="863"/>
      <c r="DI111" s="863"/>
      <c r="DJ111" s="863"/>
      <c r="DK111" s="863"/>
      <c r="DL111" s="863" t="s">
        <v>410</v>
      </c>
      <c r="DM111" s="863"/>
      <c r="DN111" s="863"/>
      <c r="DO111" s="863"/>
      <c r="DP111" s="863"/>
      <c r="DQ111" s="863" t="s">
        <v>410</v>
      </c>
      <c r="DR111" s="863"/>
      <c r="DS111" s="863"/>
      <c r="DT111" s="863"/>
      <c r="DU111" s="863"/>
      <c r="DV111" s="840" t="s">
        <v>439</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389</v>
      </c>
      <c r="AG112" s="826"/>
      <c r="AH112" s="826"/>
      <c r="AI112" s="826"/>
      <c r="AJ112" s="827"/>
      <c r="AK112" s="828" t="s">
        <v>445</v>
      </c>
      <c r="AL112" s="826"/>
      <c r="AM112" s="826"/>
      <c r="AN112" s="826"/>
      <c r="AO112" s="827"/>
      <c r="AP112" s="873" t="s">
        <v>446</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1154230</v>
      </c>
      <c r="BR112" s="863"/>
      <c r="BS112" s="863"/>
      <c r="BT112" s="863"/>
      <c r="BU112" s="863"/>
      <c r="BV112" s="863">
        <v>1013020</v>
      </c>
      <c r="BW112" s="863"/>
      <c r="BX112" s="863"/>
      <c r="BY112" s="863"/>
      <c r="BZ112" s="863"/>
      <c r="CA112" s="863">
        <v>950900</v>
      </c>
      <c r="CB112" s="863"/>
      <c r="CC112" s="863"/>
      <c r="CD112" s="863"/>
      <c r="CE112" s="863"/>
      <c r="CF112" s="924">
        <v>11.8</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410</v>
      </c>
      <c r="DM112" s="863"/>
      <c r="DN112" s="863"/>
      <c r="DO112" s="863"/>
      <c r="DP112" s="863"/>
      <c r="DQ112" s="863" t="s">
        <v>445</v>
      </c>
      <c r="DR112" s="863"/>
      <c r="DS112" s="863"/>
      <c r="DT112" s="863"/>
      <c r="DU112" s="863"/>
      <c r="DV112" s="840" t="s">
        <v>449</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138732</v>
      </c>
      <c r="AB113" s="972"/>
      <c r="AC113" s="972"/>
      <c r="AD113" s="972"/>
      <c r="AE113" s="973"/>
      <c r="AF113" s="974">
        <v>146248</v>
      </c>
      <c r="AG113" s="972"/>
      <c r="AH113" s="972"/>
      <c r="AI113" s="972"/>
      <c r="AJ113" s="973"/>
      <c r="AK113" s="974">
        <v>144270</v>
      </c>
      <c r="AL113" s="972"/>
      <c r="AM113" s="972"/>
      <c r="AN113" s="972"/>
      <c r="AO113" s="973"/>
      <c r="AP113" s="975">
        <v>1.8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18893</v>
      </c>
      <c r="BR113" s="863"/>
      <c r="BS113" s="863"/>
      <c r="BT113" s="863"/>
      <c r="BU113" s="863"/>
      <c r="BV113" s="863">
        <v>50126</v>
      </c>
      <c r="BW113" s="863"/>
      <c r="BX113" s="863"/>
      <c r="BY113" s="863"/>
      <c r="BZ113" s="863"/>
      <c r="CA113" s="863">
        <v>38147</v>
      </c>
      <c r="CB113" s="863"/>
      <c r="CC113" s="863"/>
      <c r="CD113" s="863"/>
      <c r="CE113" s="863"/>
      <c r="CF113" s="924">
        <v>0.5</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444</v>
      </c>
      <c r="DM113" s="826"/>
      <c r="DN113" s="826"/>
      <c r="DO113" s="826"/>
      <c r="DP113" s="827"/>
      <c r="DQ113" s="828" t="s">
        <v>454</v>
      </c>
      <c r="DR113" s="826"/>
      <c r="DS113" s="826"/>
      <c r="DT113" s="826"/>
      <c r="DU113" s="827"/>
      <c r="DV113" s="873" t="s">
        <v>410</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456</v>
      </c>
      <c r="AB114" s="826"/>
      <c r="AC114" s="826"/>
      <c r="AD114" s="826"/>
      <c r="AE114" s="827"/>
      <c r="AF114" s="828">
        <v>7175</v>
      </c>
      <c r="AG114" s="826"/>
      <c r="AH114" s="826"/>
      <c r="AI114" s="826"/>
      <c r="AJ114" s="827"/>
      <c r="AK114" s="828">
        <v>11979</v>
      </c>
      <c r="AL114" s="826"/>
      <c r="AM114" s="826"/>
      <c r="AN114" s="826"/>
      <c r="AO114" s="827"/>
      <c r="AP114" s="873">
        <v>0.1</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1556741</v>
      </c>
      <c r="BR114" s="863"/>
      <c r="BS114" s="863"/>
      <c r="BT114" s="863"/>
      <c r="BU114" s="863"/>
      <c r="BV114" s="863">
        <v>1537303</v>
      </c>
      <c r="BW114" s="863"/>
      <c r="BX114" s="863"/>
      <c r="BY114" s="863"/>
      <c r="BZ114" s="863"/>
      <c r="CA114" s="863">
        <v>1548045</v>
      </c>
      <c r="CB114" s="863"/>
      <c r="CC114" s="863"/>
      <c r="CD114" s="863"/>
      <c r="CE114" s="863"/>
      <c r="CF114" s="924">
        <v>19.2</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459</v>
      </c>
      <c r="DH114" s="826"/>
      <c r="DI114" s="826"/>
      <c r="DJ114" s="826"/>
      <c r="DK114" s="827"/>
      <c r="DL114" s="828" t="s">
        <v>410</v>
      </c>
      <c r="DM114" s="826"/>
      <c r="DN114" s="826"/>
      <c r="DO114" s="826"/>
      <c r="DP114" s="827"/>
      <c r="DQ114" s="828" t="s">
        <v>389</v>
      </c>
      <c r="DR114" s="826"/>
      <c r="DS114" s="826"/>
      <c r="DT114" s="826"/>
      <c r="DU114" s="827"/>
      <c r="DV114" s="873" t="s">
        <v>449</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95139</v>
      </c>
      <c r="AB115" s="972"/>
      <c r="AC115" s="972"/>
      <c r="AD115" s="972"/>
      <c r="AE115" s="973"/>
      <c r="AF115" s="974">
        <v>67855</v>
      </c>
      <c r="AG115" s="972"/>
      <c r="AH115" s="972"/>
      <c r="AI115" s="972"/>
      <c r="AJ115" s="973"/>
      <c r="AK115" s="974">
        <v>51943</v>
      </c>
      <c r="AL115" s="972"/>
      <c r="AM115" s="972"/>
      <c r="AN115" s="972"/>
      <c r="AO115" s="973"/>
      <c r="AP115" s="975">
        <v>0.6</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456</v>
      </c>
      <c r="BR115" s="863"/>
      <c r="BS115" s="863"/>
      <c r="BT115" s="863"/>
      <c r="BU115" s="863"/>
      <c r="BV115" s="863" t="s">
        <v>453</v>
      </c>
      <c r="BW115" s="863"/>
      <c r="BX115" s="863"/>
      <c r="BY115" s="863"/>
      <c r="BZ115" s="863"/>
      <c r="CA115" s="863" t="s">
        <v>459</v>
      </c>
      <c r="CB115" s="863"/>
      <c r="CC115" s="863"/>
      <c r="CD115" s="863"/>
      <c r="CE115" s="863"/>
      <c r="CF115" s="924" t="s">
        <v>449</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456</v>
      </c>
      <c r="DH115" s="826"/>
      <c r="DI115" s="826"/>
      <c r="DJ115" s="826"/>
      <c r="DK115" s="827"/>
      <c r="DL115" s="828" t="s">
        <v>410</v>
      </c>
      <c r="DM115" s="826"/>
      <c r="DN115" s="826"/>
      <c r="DO115" s="826"/>
      <c r="DP115" s="827"/>
      <c r="DQ115" s="828" t="s">
        <v>459</v>
      </c>
      <c r="DR115" s="826"/>
      <c r="DS115" s="826"/>
      <c r="DT115" s="826"/>
      <c r="DU115" s="827"/>
      <c r="DV115" s="873" t="s">
        <v>459</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117</v>
      </c>
      <c r="AB116" s="826"/>
      <c r="AC116" s="826"/>
      <c r="AD116" s="826"/>
      <c r="AE116" s="827"/>
      <c r="AF116" s="828">
        <v>87</v>
      </c>
      <c r="AG116" s="826"/>
      <c r="AH116" s="826"/>
      <c r="AI116" s="826"/>
      <c r="AJ116" s="827"/>
      <c r="AK116" s="828">
        <v>66</v>
      </c>
      <c r="AL116" s="826"/>
      <c r="AM116" s="826"/>
      <c r="AN116" s="826"/>
      <c r="AO116" s="827"/>
      <c r="AP116" s="873">
        <v>0</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449</v>
      </c>
      <c r="BW116" s="863"/>
      <c r="BX116" s="863"/>
      <c r="BY116" s="863"/>
      <c r="BZ116" s="863"/>
      <c r="CA116" s="863" t="s">
        <v>459</v>
      </c>
      <c r="CB116" s="863"/>
      <c r="CC116" s="863"/>
      <c r="CD116" s="863"/>
      <c r="CE116" s="863"/>
      <c r="CF116" s="924" t="s">
        <v>449</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449</v>
      </c>
      <c r="DH116" s="826"/>
      <c r="DI116" s="826"/>
      <c r="DJ116" s="826"/>
      <c r="DK116" s="827"/>
      <c r="DL116" s="828" t="s">
        <v>444</v>
      </c>
      <c r="DM116" s="826"/>
      <c r="DN116" s="826"/>
      <c r="DO116" s="826"/>
      <c r="DP116" s="827"/>
      <c r="DQ116" s="828" t="s">
        <v>456</v>
      </c>
      <c r="DR116" s="826"/>
      <c r="DS116" s="826"/>
      <c r="DT116" s="826"/>
      <c r="DU116" s="827"/>
      <c r="DV116" s="873" t="s">
        <v>453</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1913811</v>
      </c>
      <c r="AB117" s="958"/>
      <c r="AC117" s="958"/>
      <c r="AD117" s="958"/>
      <c r="AE117" s="959"/>
      <c r="AF117" s="960">
        <v>1905215</v>
      </c>
      <c r="AG117" s="958"/>
      <c r="AH117" s="958"/>
      <c r="AI117" s="958"/>
      <c r="AJ117" s="959"/>
      <c r="AK117" s="960">
        <v>2065162</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459</v>
      </c>
      <c r="BR117" s="863"/>
      <c r="BS117" s="863"/>
      <c r="BT117" s="863"/>
      <c r="BU117" s="863"/>
      <c r="BV117" s="863" t="s">
        <v>445</v>
      </c>
      <c r="BW117" s="863"/>
      <c r="BX117" s="863"/>
      <c r="BY117" s="863"/>
      <c r="BZ117" s="863"/>
      <c r="CA117" s="863" t="s">
        <v>389</v>
      </c>
      <c r="CB117" s="863"/>
      <c r="CC117" s="863"/>
      <c r="CD117" s="863"/>
      <c r="CE117" s="863"/>
      <c r="CF117" s="924" t="s">
        <v>445</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444</v>
      </c>
      <c r="DH117" s="826"/>
      <c r="DI117" s="826"/>
      <c r="DJ117" s="826"/>
      <c r="DK117" s="827"/>
      <c r="DL117" s="828" t="s">
        <v>459</v>
      </c>
      <c r="DM117" s="826"/>
      <c r="DN117" s="826"/>
      <c r="DO117" s="826"/>
      <c r="DP117" s="827"/>
      <c r="DQ117" s="828" t="s">
        <v>444</v>
      </c>
      <c r="DR117" s="826"/>
      <c r="DS117" s="826"/>
      <c r="DT117" s="826"/>
      <c r="DU117" s="827"/>
      <c r="DV117" s="873" t="s">
        <v>446</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303</v>
      </c>
      <c r="AL118" s="951"/>
      <c r="AM118" s="951"/>
      <c r="AN118" s="951"/>
      <c r="AO118" s="952"/>
      <c r="AP118" s="954" t="s">
        <v>431</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410</v>
      </c>
      <c r="BR118" s="894"/>
      <c r="BS118" s="894"/>
      <c r="BT118" s="894"/>
      <c r="BU118" s="894"/>
      <c r="BV118" s="894" t="s">
        <v>410</v>
      </c>
      <c r="BW118" s="894"/>
      <c r="BX118" s="894"/>
      <c r="BY118" s="894"/>
      <c r="BZ118" s="894"/>
      <c r="CA118" s="894" t="s">
        <v>456</v>
      </c>
      <c r="CB118" s="894"/>
      <c r="CC118" s="894"/>
      <c r="CD118" s="894"/>
      <c r="CE118" s="894"/>
      <c r="CF118" s="924" t="s">
        <v>410</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444</v>
      </c>
      <c r="DM118" s="826"/>
      <c r="DN118" s="826"/>
      <c r="DO118" s="826"/>
      <c r="DP118" s="827"/>
      <c r="DQ118" s="828" t="s">
        <v>459</v>
      </c>
      <c r="DR118" s="826"/>
      <c r="DS118" s="826"/>
      <c r="DT118" s="826"/>
      <c r="DU118" s="827"/>
      <c r="DV118" s="873" t="s">
        <v>449</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2400</v>
      </c>
      <c r="AB119" s="944"/>
      <c r="AC119" s="944"/>
      <c r="AD119" s="944"/>
      <c r="AE119" s="945"/>
      <c r="AF119" s="946">
        <v>2400</v>
      </c>
      <c r="AG119" s="944"/>
      <c r="AH119" s="944"/>
      <c r="AI119" s="944"/>
      <c r="AJ119" s="945"/>
      <c r="AK119" s="946">
        <v>2400</v>
      </c>
      <c r="AL119" s="944"/>
      <c r="AM119" s="944"/>
      <c r="AN119" s="944"/>
      <c r="AO119" s="945"/>
      <c r="AP119" s="947">
        <v>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471</v>
      </c>
      <c r="BP119" s="927"/>
      <c r="BQ119" s="931">
        <v>18934957</v>
      </c>
      <c r="BR119" s="894"/>
      <c r="BS119" s="894"/>
      <c r="BT119" s="894"/>
      <c r="BU119" s="894"/>
      <c r="BV119" s="894">
        <v>18719655</v>
      </c>
      <c r="BW119" s="894"/>
      <c r="BX119" s="894"/>
      <c r="BY119" s="894"/>
      <c r="BZ119" s="894"/>
      <c r="CA119" s="894">
        <v>17857338</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410</v>
      </c>
      <c r="DM119" s="809"/>
      <c r="DN119" s="809"/>
      <c r="DO119" s="809"/>
      <c r="DP119" s="810"/>
      <c r="DQ119" s="811" t="s">
        <v>456</v>
      </c>
      <c r="DR119" s="809"/>
      <c r="DS119" s="809"/>
      <c r="DT119" s="809"/>
      <c r="DU119" s="810"/>
      <c r="DV119" s="897" t="s">
        <v>410</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410</v>
      </c>
      <c r="AB120" s="826"/>
      <c r="AC120" s="826"/>
      <c r="AD120" s="826"/>
      <c r="AE120" s="827"/>
      <c r="AF120" s="828" t="s">
        <v>459</v>
      </c>
      <c r="AG120" s="826"/>
      <c r="AH120" s="826"/>
      <c r="AI120" s="826"/>
      <c r="AJ120" s="827"/>
      <c r="AK120" s="828" t="s">
        <v>389</v>
      </c>
      <c r="AL120" s="826"/>
      <c r="AM120" s="826"/>
      <c r="AN120" s="826"/>
      <c r="AO120" s="827"/>
      <c r="AP120" s="873" t="s">
        <v>459</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9251882</v>
      </c>
      <c r="BR120" s="891"/>
      <c r="BS120" s="891"/>
      <c r="BT120" s="891"/>
      <c r="BU120" s="891"/>
      <c r="BV120" s="891">
        <v>9183436</v>
      </c>
      <c r="BW120" s="891"/>
      <c r="BX120" s="891"/>
      <c r="BY120" s="891"/>
      <c r="BZ120" s="891"/>
      <c r="CA120" s="891">
        <v>8836518</v>
      </c>
      <c r="CB120" s="891"/>
      <c r="CC120" s="891"/>
      <c r="CD120" s="891"/>
      <c r="CE120" s="891"/>
      <c r="CF120" s="915">
        <v>109.4</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v>762249</v>
      </c>
      <c r="DH120" s="891"/>
      <c r="DI120" s="891"/>
      <c r="DJ120" s="891"/>
      <c r="DK120" s="891"/>
      <c r="DL120" s="891">
        <v>698230</v>
      </c>
      <c r="DM120" s="891"/>
      <c r="DN120" s="891"/>
      <c r="DO120" s="891"/>
      <c r="DP120" s="891"/>
      <c r="DQ120" s="891">
        <v>660126</v>
      </c>
      <c r="DR120" s="891"/>
      <c r="DS120" s="891"/>
      <c r="DT120" s="891"/>
      <c r="DU120" s="891"/>
      <c r="DV120" s="892">
        <v>8.1999999999999993</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410</v>
      </c>
      <c r="AG121" s="826"/>
      <c r="AH121" s="826"/>
      <c r="AI121" s="826"/>
      <c r="AJ121" s="827"/>
      <c r="AK121" s="828" t="s">
        <v>454</v>
      </c>
      <c r="AL121" s="826"/>
      <c r="AM121" s="826"/>
      <c r="AN121" s="826"/>
      <c r="AO121" s="827"/>
      <c r="AP121" s="873" t="s">
        <v>449</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259024</v>
      </c>
      <c r="BR121" s="863"/>
      <c r="BS121" s="863"/>
      <c r="BT121" s="863"/>
      <c r="BU121" s="863"/>
      <c r="BV121" s="863">
        <v>158439</v>
      </c>
      <c r="BW121" s="863"/>
      <c r="BX121" s="863"/>
      <c r="BY121" s="863"/>
      <c r="BZ121" s="863"/>
      <c r="CA121" s="863">
        <v>132429</v>
      </c>
      <c r="CB121" s="863"/>
      <c r="CC121" s="863"/>
      <c r="CD121" s="863"/>
      <c r="CE121" s="863"/>
      <c r="CF121" s="924">
        <v>1.6</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242340</v>
      </c>
      <c r="DH121" s="863"/>
      <c r="DI121" s="863"/>
      <c r="DJ121" s="863"/>
      <c r="DK121" s="863"/>
      <c r="DL121" s="863">
        <v>314790</v>
      </c>
      <c r="DM121" s="863"/>
      <c r="DN121" s="863"/>
      <c r="DO121" s="863"/>
      <c r="DP121" s="863"/>
      <c r="DQ121" s="863">
        <v>290774</v>
      </c>
      <c r="DR121" s="863"/>
      <c r="DS121" s="863"/>
      <c r="DT121" s="863"/>
      <c r="DU121" s="863"/>
      <c r="DV121" s="840">
        <v>3.6</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449</v>
      </c>
      <c r="AB122" s="826"/>
      <c r="AC122" s="826"/>
      <c r="AD122" s="826"/>
      <c r="AE122" s="827"/>
      <c r="AF122" s="828" t="s">
        <v>444</v>
      </c>
      <c r="AG122" s="826"/>
      <c r="AH122" s="826"/>
      <c r="AI122" s="826"/>
      <c r="AJ122" s="827"/>
      <c r="AK122" s="828" t="s">
        <v>454</v>
      </c>
      <c r="AL122" s="826"/>
      <c r="AM122" s="826"/>
      <c r="AN122" s="826"/>
      <c r="AO122" s="827"/>
      <c r="AP122" s="873" t="s">
        <v>444</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12924555</v>
      </c>
      <c r="BR122" s="894"/>
      <c r="BS122" s="894"/>
      <c r="BT122" s="894"/>
      <c r="BU122" s="894"/>
      <c r="BV122" s="894">
        <v>12712828</v>
      </c>
      <c r="BW122" s="894"/>
      <c r="BX122" s="894"/>
      <c r="BY122" s="894"/>
      <c r="BZ122" s="894"/>
      <c r="CA122" s="894">
        <v>12218059</v>
      </c>
      <c r="CB122" s="894"/>
      <c r="CC122" s="894"/>
      <c r="CD122" s="894"/>
      <c r="CE122" s="894"/>
      <c r="CF122" s="895">
        <v>151.30000000000001</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444</v>
      </c>
      <c r="DH122" s="863"/>
      <c r="DI122" s="863"/>
      <c r="DJ122" s="863"/>
      <c r="DK122" s="863"/>
      <c r="DL122" s="863" t="s">
        <v>446</v>
      </c>
      <c r="DM122" s="863"/>
      <c r="DN122" s="863"/>
      <c r="DO122" s="863"/>
      <c r="DP122" s="863"/>
      <c r="DQ122" s="863" t="s">
        <v>410</v>
      </c>
      <c r="DR122" s="863"/>
      <c r="DS122" s="863"/>
      <c r="DT122" s="863"/>
      <c r="DU122" s="863"/>
      <c r="DV122" s="840" t="s">
        <v>445</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444</v>
      </c>
      <c r="AB123" s="826"/>
      <c r="AC123" s="826"/>
      <c r="AD123" s="826"/>
      <c r="AE123" s="827"/>
      <c r="AF123" s="828" t="s">
        <v>445</v>
      </c>
      <c r="AG123" s="826"/>
      <c r="AH123" s="826"/>
      <c r="AI123" s="826"/>
      <c r="AJ123" s="827"/>
      <c r="AK123" s="828" t="s">
        <v>454</v>
      </c>
      <c r="AL123" s="826"/>
      <c r="AM123" s="826"/>
      <c r="AN123" s="826"/>
      <c r="AO123" s="827"/>
      <c r="AP123" s="873" t="s">
        <v>410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482</v>
      </c>
      <c r="BP123" s="927"/>
      <c r="BQ123" s="881">
        <v>22435461</v>
      </c>
      <c r="BR123" s="882"/>
      <c r="BS123" s="882"/>
      <c r="BT123" s="882"/>
      <c r="BU123" s="882"/>
      <c r="BV123" s="882">
        <v>22054703</v>
      </c>
      <c r="BW123" s="882"/>
      <c r="BX123" s="882"/>
      <c r="BY123" s="882"/>
      <c r="BZ123" s="882"/>
      <c r="CA123" s="882">
        <v>21187006</v>
      </c>
      <c r="CB123" s="882"/>
      <c r="CC123" s="882"/>
      <c r="CD123" s="882"/>
      <c r="CE123" s="882"/>
      <c r="CF123" s="792"/>
      <c r="CG123" s="793"/>
      <c r="CH123" s="793"/>
      <c r="CI123" s="793"/>
      <c r="CJ123" s="883"/>
      <c r="CK123" s="918"/>
      <c r="CL123" s="904"/>
      <c r="CM123" s="904"/>
      <c r="CN123" s="904"/>
      <c r="CO123" s="905"/>
      <c r="CP123" s="884" t="s">
        <v>401</v>
      </c>
      <c r="CQ123" s="885"/>
      <c r="CR123" s="885"/>
      <c r="CS123" s="885"/>
      <c r="CT123" s="885"/>
      <c r="CU123" s="885"/>
      <c r="CV123" s="885"/>
      <c r="CW123" s="885"/>
      <c r="CX123" s="885"/>
      <c r="CY123" s="885"/>
      <c r="CZ123" s="885"/>
      <c r="DA123" s="885"/>
      <c r="DB123" s="885"/>
      <c r="DC123" s="885"/>
      <c r="DD123" s="885"/>
      <c r="DE123" s="885"/>
      <c r="DF123" s="886"/>
      <c r="DG123" s="825" t="s">
        <v>459</v>
      </c>
      <c r="DH123" s="826"/>
      <c r="DI123" s="826"/>
      <c r="DJ123" s="826"/>
      <c r="DK123" s="827"/>
      <c r="DL123" s="828" t="s">
        <v>449</v>
      </c>
      <c r="DM123" s="826"/>
      <c r="DN123" s="826"/>
      <c r="DO123" s="826"/>
      <c r="DP123" s="827"/>
      <c r="DQ123" s="828" t="s">
        <v>459</v>
      </c>
      <c r="DR123" s="826"/>
      <c r="DS123" s="826"/>
      <c r="DT123" s="826"/>
      <c r="DU123" s="827"/>
      <c r="DV123" s="873" t="s">
        <v>454</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410</v>
      </c>
      <c r="AB124" s="826"/>
      <c r="AC124" s="826"/>
      <c r="AD124" s="826"/>
      <c r="AE124" s="827"/>
      <c r="AF124" s="828" t="s">
        <v>459</v>
      </c>
      <c r="AG124" s="826"/>
      <c r="AH124" s="826"/>
      <c r="AI124" s="826"/>
      <c r="AJ124" s="827"/>
      <c r="AK124" s="828" t="s">
        <v>445</v>
      </c>
      <c r="AL124" s="826"/>
      <c r="AM124" s="826"/>
      <c r="AN124" s="826"/>
      <c r="AO124" s="827"/>
      <c r="AP124" s="873" t="s">
        <v>454</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389</v>
      </c>
      <c r="BR124" s="880"/>
      <c r="BS124" s="880"/>
      <c r="BT124" s="880"/>
      <c r="BU124" s="880"/>
      <c r="BV124" s="880" t="s">
        <v>410</v>
      </c>
      <c r="BW124" s="880"/>
      <c r="BX124" s="880"/>
      <c r="BY124" s="880"/>
      <c r="BZ124" s="880"/>
      <c r="CA124" s="880" t="s">
        <v>459</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v>149641</v>
      </c>
      <c r="DH124" s="809"/>
      <c r="DI124" s="809"/>
      <c r="DJ124" s="809"/>
      <c r="DK124" s="810"/>
      <c r="DL124" s="811" t="s">
        <v>454</v>
      </c>
      <c r="DM124" s="809"/>
      <c r="DN124" s="809"/>
      <c r="DO124" s="809"/>
      <c r="DP124" s="810"/>
      <c r="DQ124" s="811" t="s">
        <v>456</v>
      </c>
      <c r="DR124" s="809"/>
      <c r="DS124" s="809"/>
      <c r="DT124" s="809"/>
      <c r="DU124" s="810"/>
      <c r="DV124" s="897" t="s">
        <v>459</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456</v>
      </c>
      <c r="AG125" s="826"/>
      <c r="AH125" s="826"/>
      <c r="AI125" s="826"/>
      <c r="AJ125" s="827"/>
      <c r="AK125" s="828" t="s">
        <v>389</v>
      </c>
      <c r="AL125" s="826"/>
      <c r="AM125" s="826"/>
      <c r="AN125" s="826"/>
      <c r="AO125" s="827"/>
      <c r="AP125" s="873" t="s">
        <v>454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444</v>
      </c>
      <c r="DH125" s="891"/>
      <c r="DI125" s="891"/>
      <c r="DJ125" s="891"/>
      <c r="DK125" s="891"/>
      <c r="DL125" s="891" t="s">
        <v>444</v>
      </c>
      <c r="DM125" s="891"/>
      <c r="DN125" s="891"/>
      <c r="DO125" s="891"/>
      <c r="DP125" s="891"/>
      <c r="DQ125" s="891" t="s">
        <v>454</v>
      </c>
      <c r="DR125" s="891"/>
      <c r="DS125" s="891"/>
      <c r="DT125" s="891"/>
      <c r="DU125" s="891"/>
      <c r="DV125" s="892" t="s">
        <v>459</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92739</v>
      </c>
      <c r="AB126" s="826"/>
      <c r="AC126" s="826"/>
      <c r="AD126" s="826"/>
      <c r="AE126" s="827"/>
      <c r="AF126" s="828">
        <v>65455</v>
      </c>
      <c r="AG126" s="826"/>
      <c r="AH126" s="826"/>
      <c r="AI126" s="826"/>
      <c r="AJ126" s="827"/>
      <c r="AK126" s="828">
        <v>49543</v>
      </c>
      <c r="AL126" s="826"/>
      <c r="AM126" s="826"/>
      <c r="AN126" s="826"/>
      <c r="AO126" s="827"/>
      <c r="AP126" s="873">
        <v>0.6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454</v>
      </c>
      <c r="DH126" s="863"/>
      <c r="DI126" s="863"/>
      <c r="DJ126" s="863"/>
      <c r="DK126" s="863"/>
      <c r="DL126" s="863" t="s">
        <v>410</v>
      </c>
      <c r="DM126" s="863"/>
      <c r="DN126" s="863"/>
      <c r="DO126" s="863"/>
      <c r="DP126" s="863"/>
      <c r="DQ126" s="863" t="s">
        <v>444</v>
      </c>
      <c r="DR126" s="863"/>
      <c r="DS126" s="863"/>
      <c r="DT126" s="863"/>
      <c r="DU126" s="863"/>
      <c r="DV126" s="840" t="s">
        <v>444</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389</v>
      </c>
      <c r="AB127" s="826"/>
      <c r="AC127" s="826"/>
      <c r="AD127" s="826"/>
      <c r="AE127" s="827"/>
      <c r="AF127" s="828" t="s">
        <v>459</v>
      </c>
      <c r="AG127" s="826"/>
      <c r="AH127" s="826"/>
      <c r="AI127" s="826"/>
      <c r="AJ127" s="827"/>
      <c r="AK127" s="828" t="s">
        <v>459</v>
      </c>
      <c r="AL127" s="826"/>
      <c r="AM127" s="826"/>
      <c r="AN127" s="826"/>
      <c r="AO127" s="827"/>
      <c r="AP127" s="873" t="s">
        <v>446</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459</v>
      </c>
      <c r="DH127" s="863"/>
      <c r="DI127" s="863"/>
      <c r="DJ127" s="863"/>
      <c r="DK127" s="863"/>
      <c r="DL127" s="863" t="s">
        <v>389</v>
      </c>
      <c r="DM127" s="863"/>
      <c r="DN127" s="863"/>
      <c r="DO127" s="863"/>
      <c r="DP127" s="863"/>
      <c r="DQ127" s="863" t="s">
        <v>445</v>
      </c>
      <c r="DR127" s="863"/>
      <c r="DS127" s="863"/>
      <c r="DT127" s="863"/>
      <c r="DU127" s="863"/>
      <c r="DV127" s="840" t="s">
        <v>444</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58354</v>
      </c>
      <c r="AB128" s="847"/>
      <c r="AC128" s="847"/>
      <c r="AD128" s="847"/>
      <c r="AE128" s="848"/>
      <c r="AF128" s="849">
        <v>44965</v>
      </c>
      <c r="AG128" s="847"/>
      <c r="AH128" s="847"/>
      <c r="AI128" s="847"/>
      <c r="AJ128" s="848"/>
      <c r="AK128" s="849">
        <v>50534</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444</v>
      </c>
      <c r="BG128" s="833"/>
      <c r="BH128" s="833"/>
      <c r="BI128" s="833"/>
      <c r="BJ128" s="833"/>
      <c r="BK128" s="833"/>
      <c r="BL128" s="856"/>
      <c r="BM128" s="832">
        <v>13.44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498</v>
      </c>
      <c r="DH128" s="837"/>
      <c r="DI128" s="837"/>
      <c r="DJ128" s="837"/>
      <c r="DK128" s="837"/>
      <c r="DL128" s="837" t="s">
        <v>459</v>
      </c>
      <c r="DM128" s="837"/>
      <c r="DN128" s="837"/>
      <c r="DO128" s="837"/>
      <c r="DP128" s="837"/>
      <c r="DQ128" s="837" t="s">
        <v>444</v>
      </c>
      <c r="DR128" s="837"/>
      <c r="DS128" s="837"/>
      <c r="DT128" s="837"/>
      <c r="DU128" s="837"/>
      <c r="DV128" s="838" t="s">
        <v>498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9143073</v>
      </c>
      <c r="AB129" s="826"/>
      <c r="AC129" s="826"/>
      <c r="AD129" s="826"/>
      <c r="AE129" s="827"/>
      <c r="AF129" s="828">
        <v>9058514</v>
      </c>
      <c r="AG129" s="826"/>
      <c r="AH129" s="826"/>
      <c r="AI129" s="826"/>
      <c r="AJ129" s="827"/>
      <c r="AK129" s="828">
        <v>9393819</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444</v>
      </c>
      <c r="BG129" s="816"/>
      <c r="BH129" s="816"/>
      <c r="BI129" s="816"/>
      <c r="BJ129" s="816"/>
      <c r="BK129" s="816"/>
      <c r="BL129" s="817"/>
      <c r="BM129" s="815">
        <v>18.440000000000001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1190222</v>
      </c>
      <c r="AB130" s="826"/>
      <c r="AC130" s="826"/>
      <c r="AD130" s="826"/>
      <c r="AE130" s="827"/>
      <c r="AF130" s="828">
        <v>1214447</v>
      </c>
      <c r="AG130" s="826"/>
      <c r="AH130" s="826"/>
      <c r="AI130" s="826"/>
      <c r="AJ130" s="827"/>
      <c r="AK130" s="828">
        <v>1316586</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8.4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7952851</v>
      </c>
      <c r="AB131" s="809"/>
      <c r="AC131" s="809"/>
      <c r="AD131" s="809"/>
      <c r="AE131" s="810"/>
      <c r="AF131" s="811">
        <v>7844067</v>
      </c>
      <c r="AG131" s="809"/>
      <c r="AH131" s="809"/>
      <c r="AI131" s="809"/>
      <c r="AJ131" s="810"/>
      <c r="AK131" s="811">
        <v>8077233</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444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8.3647361179999997</v>
      </c>
      <c r="AB132" s="789"/>
      <c r="AC132" s="789"/>
      <c r="AD132" s="789"/>
      <c r="AE132" s="790"/>
      <c r="AF132" s="791">
        <v>8.2330122879999994</v>
      </c>
      <c r="AG132" s="789"/>
      <c r="AH132" s="789"/>
      <c r="AI132" s="789"/>
      <c r="AJ132" s="790"/>
      <c r="AK132" s="791">
        <v>8.6420931519999993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8.6</v>
      </c>
      <c r="AB133" s="768"/>
      <c r="AC133" s="768"/>
      <c r="AD133" s="768"/>
      <c r="AE133" s="769"/>
      <c r="AF133" s="767">
        <v>8.4</v>
      </c>
      <c r="AG133" s="768"/>
      <c r="AH133" s="768"/>
      <c r="AI133" s="768"/>
      <c r="AJ133" s="769"/>
      <c r="AK133" s="767">
        <v>8.4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HEc5zgyOr8Hzm9lnvlfO+7ul4qZjX7e6ekUqwL/4qu1QEC99nOkWsDiW69fxq01MQdRJrIvHFIOVHp+OSal3Q==" saltValue="iPdKOJp7cXYmNEpr02U0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G64" zoomScale="85" zoomScaleNormal="85" zoomScaleSheetLayoutView="85" workbookViewId="0">
      <selection activeCell="CX95" sqref="CX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H0jSGIf5ZTPTPlkBeyOFPNMMfz2GCqrh8chWhqArJPA5hgD641EvhQkv/brDq+fMU1Mt/Ka/kNVa29iB1yg==" saltValue="y0oFNNsWlP5mIWwaS2d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F13" zoomScale="85" zoomScaleNormal="85" zoomScaleSheetLayoutView="55" workbookViewId="0">
      <selection activeCell="CU89" sqref="CU8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39EMoOSfKSlDH0EFYpHs0guWDxFUWQ6/0FyZcy0RHxfx2xCe/ndWca1jCVBpak33A0fxWtREwBSFMi+bPq1Q==" saltValue="JPsh56IZlAgIVZ330Twd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2253079</v>
      </c>
      <c r="AP9" s="314">
        <v>89864</v>
      </c>
      <c r="AQ9" s="315">
        <v>100177</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454019</v>
      </c>
      <c r="AP10" s="317">
        <v>18109</v>
      </c>
      <c r="AQ10" s="318">
        <v>9943</v>
      </c>
      <c r="AR10" s="319">
        <v>82.1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t="s">
        <v>520</v>
      </c>
      <c r="AP11" s="317" t="s">
        <v>520</v>
      </c>
      <c r="AQ11" s="318">
        <v>1487</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140482</v>
      </c>
      <c r="AP13" s="317">
        <v>5603</v>
      </c>
      <c r="AQ13" s="318">
        <v>4025</v>
      </c>
      <c r="AR13" s="319">
        <v>39.200000000000003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171624</v>
      </c>
      <c r="AP14" s="317">
        <v>6845</v>
      </c>
      <c r="AQ14" s="318">
        <v>2366</v>
      </c>
      <c r="AR14" s="319">
        <v>189.3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-194065</v>
      </c>
      <c r="AP15" s="317">
        <v>-7740</v>
      </c>
      <c r="AQ15" s="318">
        <v>-7732</v>
      </c>
      <c r="AR15" s="319">
        <v>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2825139</v>
      </c>
      <c r="AP16" s="317">
        <v>112681</v>
      </c>
      <c r="AQ16" s="318">
        <v>110288</v>
      </c>
      <c r="AR16" s="319">
        <v>2.2000000000000002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9.09</v>
      </c>
      <c r="AP21" s="331">
        <v>10.26</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99.1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1856904</v>
      </c>
      <c r="AP32" s="345">
        <v>74063</v>
      </c>
      <c r="AQ32" s="346">
        <v>68741</v>
      </c>
      <c r="AR32" s="347">
        <v>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520</v>
      </c>
      <c r="AP34" s="345" t="s">
        <v>520</v>
      </c>
      <c r="AQ34" s="346">
        <v>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144270</v>
      </c>
      <c r="AP35" s="345">
        <v>5754</v>
      </c>
      <c r="AQ35" s="346">
        <v>17075</v>
      </c>
      <c r="AR35" s="347">
        <v>-66.3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11979</v>
      </c>
      <c r="AP36" s="345">
        <v>478</v>
      </c>
      <c r="AQ36" s="346">
        <v>2445</v>
      </c>
      <c r="AR36" s="347">
        <v>-80.400000000000006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51943</v>
      </c>
      <c r="AP37" s="345">
        <v>2072</v>
      </c>
      <c r="AQ37" s="346">
        <v>621</v>
      </c>
      <c r="AR37" s="347">
        <v>233.7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v>66</v>
      </c>
      <c r="AP38" s="348">
        <v>3</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-50534</v>
      </c>
      <c r="AP39" s="345">
        <v>-2016</v>
      </c>
      <c r="AQ39" s="346">
        <v>-4161</v>
      </c>
      <c r="AR39" s="347">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-1316586</v>
      </c>
      <c r="AP40" s="345">
        <v>-52512</v>
      </c>
      <c r="AQ40" s="346">
        <v>-59663</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698042</v>
      </c>
      <c r="AP41" s="345">
        <v>27841</v>
      </c>
      <c r="AQ41" s="346">
        <v>25063</v>
      </c>
      <c r="AR41" s="347">
        <v>11.1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2931017</v>
      </c>
      <c r="AN51" s="367">
        <v>108275</v>
      </c>
      <c r="AO51" s="368">
        <v>-15</v>
      </c>
      <c r="AP51" s="369">
        <v>83280</v>
      </c>
      <c r="AQ51" s="370">
        <v>-2.5</v>
      </c>
      <c r="AR51" s="371">
        <v>-12.5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1437461</v>
      </c>
      <c r="AN52" s="375">
        <v>53102</v>
      </c>
      <c r="AO52" s="376">
        <v>-23.8</v>
      </c>
      <c r="AP52" s="377">
        <v>43123</v>
      </c>
      <c r="AQ52" s="378">
        <v>-2.8</v>
      </c>
      <c r="AR52" s="379">
        <v>-21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5016555</v>
      </c>
      <c r="AN53" s="367">
        <v>189040</v>
      </c>
      <c r="AO53" s="368">
        <v>74.599999999999994</v>
      </c>
      <c r="AP53" s="369">
        <v>88968</v>
      </c>
      <c r="AQ53" s="370">
        <v>6.8</v>
      </c>
      <c r="AR53" s="371">
        <v>67.8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2035739</v>
      </c>
      <c r="AN54" s="375">
        <v>76713</v>
      </c>
      <c r="AO54" s="376">
        <v>44.5</v>
      </c>
      <c r="AP54" s="377">
        <v>45482</v>
      </c>
      <c r="AQ54" s="378">
        <v>5.5</v>
      </c>
      <c r="AR54" s="379">
        <v>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1719656</v>
      </c>
      <c r="AN55" s="367">
        <v>65769</v>
      </c>
      <c r="AO55" s="368">
        <v>-65.2</v>
      </c>
      <c r="AP55" s="369">
        <v>85173</v>
      </c>
      <c r="AQ55" s="370">
        <v>-4.3</v>
      </c>
      <c r="AR55" s="371">
        <v>-60.9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1132683</v>
      </c>
      <c r="AN56" s="375">
        <v>43320</v>
      </c>
      <c r="AO56" s="376">
        <v>-43.5</v>
      </c>
      <c r="AP56" s="377">
        <v>43913</v>
      </c>
      <c r="AQ56" s="378">
        <v>-3.4</v>
      </c>
      <c r="AR56" s="379">
        <v>-40.1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2389665</v>
      </c>
      <c r="AN57" s="367">
        <v>93328</v>
      </c>
      <c r="AO57" s="368">
        <v>41.9</v>
      </c>
      <c r="AP57" s="369">
        <v>94081</v>
      </c>
      <c r="AQ57" s="370">
        <v>10.5</v>
      </c>
      <c r="AR57" s="371">
        <v>31.4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1603362</v>
      </c>
      <c r="AN58" s="375">
        <v>62619</v>
      </c>
      <c r="AO58" s="376">
        <v>44.5</v>
      </c>
      <c r="AP58" s="377">
        <v>48949</v>
      </c>
      <c r="AQ58" s="378">
        <v>11.5</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1790314</v>
      </c>
      <c r="AN59" s="367">
        <v>71407</v>
      </c>
      <c r="AO59" s="368">
        <v>-23.5</v>
      </c>
      <c r="AP59" s="369">
        <v>92632</v>
      </c>
      <c r="AQ59" s="370">
        <v>-1.5</v>
      </c>
      <c r="AR59" s="371">
        <v>-22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1136711</v>
      </c>
      <c r="AN60" s="375">
        <v>45338</v>
      </c>
      <c r="AO60" s="376">
        <v>-27.6</v>
      </c>
      <c r="AP60" s="377">
        <v>47978</v>
      </c>
      <c r="AQ60" s="378">
        <v>-2</v>
      </c>
      <c r="AR60" s="379">
        <v>-25.6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2769441</v>
      </c>
      <c r="AN61" s="382">
        <v>105564</v>
      </c>
      <c r="AO61" s="383">
        <v>2.6</v>
      </c>
      <c r="AP61" s="384">
        <v>88827</v>
      </c>
      <c r="AQ61" s="385">
        <v>1.8</v>
      </c>
      <c r="AR61" s="371">
        <v>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1469191</v>
      </c>
      <c r="AN62" s="375">
        <v>56218</v>
      </c>
      <c r="AO62" s="376">
        <v>-1.2</v>
      </c>
      <c r="AP62" s="377">
        <v>45889</v>
      </c>
      <c r="AQ62" s="378">
        <v>1.8</v>
      </c>
      <c r="AR62" s="379">
        <v>-3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4R/oiLzbbtfR/sFo/9tatG1aaHWUxmIx+1HHL6t9Oa6Fa5tfkgomg2spPQrRDdsXdnpeoomsBfTdWBpUs23aA==" saltValue="J4uL/bGNgU+QMThkQZ4s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yUKqHgNUUU+flqt2T4PrPHiMSTCbON9Zcswa67WW4IQ+2IQ1m2LoZXI8HPnEMe2431tYooTBIxeMDL38cdXOTA==" saltValue="oT2HKBoh+e4iFD0BpmIu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X16" sqref="BX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5xdnRcp0qW87gDjbtT5oLHqmGTROjMzcXzZLNGb3Jwk2eP4q/cLYZRJ12aqw/osmCjC5Z9p7KXpzysM7kGYKfQ==" saltValue="QR9Pw1eCh35PYB4x/xL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61.09</v>
      </c>
      <c r="G47" s="12">
        <v>63.09</v>
      </c>
      <c r="H47" s="12">
        <v>59.94</v>
      </c>
      <c r="I47" s="12">
        <v>57.4</v>
      </c>
      <c r="J47" s="13">
        <v>54.07</v>
      </c>
    </row>
    <row r="48" spans="2:10" ht="57.75" customHeight="1" x14ac:dyDescent="0.15">
      <c r="B48" s="14"/>
      <c r="C48" s="1202" t="s">
        <v>4</v>
      </c>
      <c r="D48" s="1202"/>
      <c r="E48" s="1203"/>
      <c r="F48" s="15">
        <v>3.23</v>
      </c>
      <c r="G48" s="16">
        <v>5.0199999999999996</v>
      </c>
      <c r="H48" s="16">
        <v>4.1500000000000004</v>
      </c>
      <c r="I48" s="16">
        <v>5.49</v>
      </c>
      <c r="J48" s="17">
        <v>6.92</v>
      </c>
    </row>
    <row r="49" spans="2:10" ht="57.75" customHeight="1" thickBot="1" x14ac:dyDescent="0.2">
      <c r="B49" s="18"/>
      <c r="C49" s="1204" t="s">
        <v>5</v>
      </c>
      <c r="D49" s="1204"/>
      <c r="E49" s="1205"/>
      <c r="F49" s="19" t="s">
        <v>567</v>
      </c>
      <c r="G49" s="20">
        <v>1.68</v>
      </c>
      <c r="H49" s="20" t="s">
        <v>568</v>
      </c>
      <c r="I49" s="20" t="s">
        <v>569</v>
      </c>
      <c r="J49" s="21">
        <v>0.35</v>
      </c>
    </row>
    <row r="50" spans="2:10" ht="13.5" customHeight="1" x14ac:dyDescent="0.15"/>
  </sheetData>
  <sheetProtection algorithmName="SHA-512" hashValue="ALDmJcMiJggRKvs/Zswg/Vzml/vPtOuqHE4A8YrCym86ZkDOti9cYAqkPA8qnR35DGdQ7m3SbAlollpwAfd3RA==" saltValue="9bJ8hCIpjFqA6X1lktRP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40" sqref="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570</v>
      </c>
      <c r="D34" s="1212"/>
      <c r="E34" s="1213"/>
      <c r="F34" s="32">
        <v>3.22</v>
      </c>
      <c r="G34" s="33">
        <v>5.0199999999999996</v>
      </c>
      <c r="H34" s="33">
        <v>4.1399999999999997</v>
      </c>
      <c r="I34" s="33">
        <v>5.49</v>
      </c>
      <c r="J34" s="34">
        <v>6.92</v>
      </c>
      <c r="K34" s="22"/>
      <c r="L34" s="22"/>
      <c r="M34" s="22"/>
      <c r="N34" s="22"/>
      <c r="O34" s="22"/>
      <c r="P34" s="22"/>
    </row>
    <row r="35" spans="1:16" ht="39" customHeight="1" x14ac:dyDescent="0.15">
      <c r="A35" s="22"/>
      <c r="B35" s="35"/>
      <c r="C35" s="1206" t="s">
        <v>571</v>
      </c>
      <c r="D35" s="1207"/>
      <c r="E35" s="1208"/>
      <c r="F35" s="36">
        <v>5.15</v>
      </c>
      <c r="G35" s="37">
        <v>5.23</v>
      </c>
      <c r="H35" s="37">
        <v>5.88</v>
      </c>
      <c r="I35" s="37">
        <v>5.81</v>
      </c>
      <c r="J35" s="38">
        <v>5.6</v>
      </c>
      <c r="K35" s="22"/>
      <c r="L35" s="22"/>
      <c r="M35" s="22"/>
      <c r="N35" s="22"/>
      <c r="O35" s="22"/>
      <c r="P35" s="22"/>
    </row>
    <row r="36" spans="1:16" ht="39" customHeight="1" x14ac:dyDescent="0.15">
      <c r="A36" s="22"/>
      <c r="B36" s="35"/>
      <c r="C36" s="1206" t="s">
        <v>572</v>
      </c>
      <c r="D36" s="1207"/>
      <c r="E36" s="1208"/>
      <c r="F36" s="36">
        <v>0.76</v>
      </c>
      <c r="G36" s="37">
        <v>0.41</v>
      </c>
      <c r="H36" s="37">
        <v>0.6</v>
      </c>
      <c r="I36" s="37">
        <v>0.47</v>
      </c>
      <c r="J36" s="38">
        <v>0.6</v>
      </c>
      <c r="K36" s="22"/>
      <c r="L36" s="22"/>
      <c r="M36" s="22"/>
      <c r="N36" s="22"/>
      <c r="O36" s="22"/>
      <c r="P36" s="22"/>
    </row>
    <row r="37" spans="1:16" ht="39" customHeight="1" x14ac:dyDescent="0.15">
      <c r="A37" s="22"/>
      <c r="B37" s="35"/>
      <c r="C37" s="1206" t="s">
        <v>573</v>
      </c>
      <c r="D37" s="1207"/>
      <c r="E37" s="1208"/>
      <c r="F37" s="36">
        <v>0.01</v>
      </c>
      <c r="G37" s="37">
        <v>1.51</v>
      </c>
      <c r="H37" s="37">
        <v>0.11</v>
      </c>
      <c r="I37" s="37">
        <v>0.01</v>
      </c>
      <c r="J37" s="38">
        <v>0.02</v>
      </c>
      <c r="K37" s="22"/>
      <c r="L37" s="22"/>
      <c r="M37" s="22"/>
      <c r="N37" s="22"/>
      <c r="O37" s="22"/>
      <c r="P37" s="22"/>
    </row>
    <row r="38" spans="1:16" ht="39" customHeight="1" x14ac:dyDescent="0.15">
      <c r="A38" s="22"/>
      <c r="B38" s="35"/>
      <c r="C38" s="1206" t="s">
        <v>574</v>
      </c>
      <c r="D38" s="1207"/>
      <c r="E38" s="1208"/>
      <c r="F38" s="36">
        <v>0</v>
      </c>
      <c r="G38" s="37">
        <v>0</v>
      </c>
      <c r="H38" s="37">
        <v>0</v>
      </c>
      <c r="I38" s="37">
        <v>0.03</v>
      </c>
      <c r="J38" s="38">
        <v>0.01</v>
      </c>
      <c r="K38" s="22"/>
      <c r="L38" s="22"/>
      <c r="M38" s="22"/>
      <c r="N38" s="22"/>
      <c r="O38" s="22"/>
      <c r="P38" s="22"/>
    </row>
    <row r="39" spans="1:16" ht="39" customHeight="1" x14ac:dyDescent="0.15">
      <c r="A39" s="22"/>
      <c r="B39" s="35"/>
      <c r="C39" s="1206" t="s">
        <v>575</v>
      </c>
      <c r="D39" s="1207"/>
      <c r="E39" s="1208"/>
      <c r="F39" s="36">
        <v>0</v>
      </c>
      <c r="G39" s="37">
        <v>0.01</v>
      </c>
      <c r="H39" s="37">
        <v>0.01</v>
      </c>
      <c r="I39" s="37">
        <v>0.01</v>
      </c>
      <c r="J39" s="38">
        <v>0</v>
      </c>
      <c r="K39" s="22"/>
      <c r="L39" s="22"/>
      <c r="M39" s="22"/>
      <c r="N39" s="22"/>
      <c r="O39" s="22"/>
      <c r="P39" s="22"/>
    </row>
    <row r="40" spans="1:16" ht="39" customHeight="1" x14ac:dyDescent="0.15">
      <c r="A40" s="22"/>
      <c r="B40" s="35"/>
      <c r="C40" s="1206" t="s">
        <v>576</v>
      </c>
      <c r="D40" s="1207"/>
      <c r="E40" s="1208"/>
      <c r="F40" s="36">
        <v>0.04</v>
      </c>
      <c r="G40" s="37">
        <v>0.01</v>
      </c>
      <c r="H40" s="37">
        <v>0.02</v>
      </c>
      <c r="I40" s="37">
        <v>0.02</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578</v>
      </c>
      <c r="D43" s="1210"/>
      <c r="E43" s="1211"/>
      <c r="F43" s="41">
        <v>0</v>
      </c>
      <c r="G43" s="42">
        <v>0</v>
      </c>
      <c r="H43" s="42">
        <v>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n9mn5fd7B6IBS4njygAV1mif5d6rysLxqD+Wd6Xei7U+iZMcVuaKv+pmpLMWqz1V+yAMRk4kEfGTh6gaYDusg==" saltValue="R9HymMZZn5NnHosNwy9q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3" zoomScale="85" zoomScaleNormal="85"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1565</v>
      </c>
      <c r="L45" s="60">
        <v>1619</v>
      </c>
      <c r="M45" s="60">
        <v>1680</v>
      </c>
      <c r="N45" s="60">
        <v>1684</v>
      </c>
      <c r="O45" s="61">
        <v>1857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140</v>
      </c>
      <c r="L48" s="64">
        <v>138</v>
      </c>
      <c r="M48" s="64">
        <v>139</v>
      </c>
      <c r="N48" s="64">
        <v>146</v>
      </c>
      <c r="O48" s="65">
        <v>144</v>
      </c>
      <c r="P48" s="48"/>
      <c r="Q48" s="48"/>
      <c r="R48" s="48"/>
      <c r="S48" s="48"/>
      <c r="T48" s="48"/>
      <c r="U48" s="48"/>
    </row>
    <row r="49" spans="1:21" ht="30.75" customHeight="1" x14ac:dyDescent="0.15">
      <c r="A49" s="48"/>
      <c r="B49" s="1234"/>
      <c r="C49" s="1235"/>
      <c r="D49" s="62"/>
      <c r="E49" s="1216" t="s">
        <v>16</v>
      </c>
      <c r="F49" s="1216"/>
      <c r="G49" s="1216"/>
      <c r="H49" s="1216"/>
      <c r="I49" s="1216"/>
      <c r="J49" s="1217"/>
      <c r="K49" s="63">
        <v>254</v>
      </c>
      <c r="L49" s="64">
        <v>116</v>
      </c>
      <c r="M49" s="64" t="s">
        <v>520</v>
      </c>
      <c r="N49" s="64">
        <v>7</v>
      </c>
      <c r="O49" s="65">
        <v>12</v>
      </c>
      <c r="P49" s="48"/>
      <c r="Q49" s="48"/>
      <c r="R49" s="48"/>
      <c r="S49" s="48"/>
      <c r="T49" s="48"/>
      <c r="U49" s="48"/>
    </row>
    <row r="50" spans="1:21" ht="30.75" customHeight="1" x14ac:dyDescent="0.15">
      <c r="A50" s="48"/>
      <c r="B50" s="1234"/>
      <c r="C50" s="1235"/>
      <c r="D50" s="62"/>
      <c r="E50" s="1216" t="s">
        <v>17</v>
      </c>
      <c r="F50" s="1216"/>
      <c r="G50" s="1216"/>
      <c r="H50" s="1216"/>
      <c r="I50" s="1216"/>
      <c r="J50" s="1217"/>
      <c r="K50" s="63">
        <v>144</v>
      </c>
      <c r="L50" s="64">
        <v>117</v>
      </c>
      <c r="M50" s="64">
        <v>95</v>
      </c>
      <c r="N50" s="64">
        <v>68</v>
      </c>
      <c r="O50" s="65">
        <v>52</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1355</v>
      </c>
      <c r="L52" s="64">
        <v>1292</v>
      </c>
      <c r="M52" s="64">
        <v>1248</v>
      </c>
      <c r="N52" s="64">
        <v>1260</v>
      </c>
      <c r="O52" s="65">
        <v>1368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748</v>
      </c>
      <c r="L53" s="69">
        <v>698</v>
      </c>
      <c r="M53" s="69">
        <v>666</v>
      </c>
      <c r="N53" s="69">
        <v>645</v>
      </c>
      <c r="O53" s="70">
        <v>697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596</v>
      </c>
      <c r="L57" s="84" t="s">
        <v>597</v>
      </c>
      <c r="M57" s="84" t="s">
        <v>596</v>
      </c>
      <c r="N57" s="84" t="s">
        <v>596</v>
      </c>
      <c r="O57" s="85" t="s">
        <v>596</v>
      </c>
    </row>
    <row r="58" spans="1:21" ht="31.5" customHeight="1" thickBot="1" x14ac:dyDescent="0.2">
      <c r="B58" s="1224"/>
      <c r="C58" s="1225"/>
      <c r="D58" s="1229" t="s">
        <v>27</v>
      </c>
      <c r="E58" s="1230"/>
      <c r="F58" s="1230"/>
      <c r="G58" s="1230"/>
      <c r="H58" s="1230"/>
      <c r="I58" s="1230"/>
      <c r="J58" s="1231"/>
      <c r="K58" s="86" t="s">
        <v>596</v>
      </c>
      <c r="L58" s="87" t="s">
        <v>598</v>
      </c>
      <c r="M58" s="87" t="s">
        <v>599</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0BfduQq0lKHx8LLdrLTa2FwXiOo02HievUkSv1+cpoiFvp0P5ez/1Phzt2jZW953vj7ujC3fvGANi7Oy5lrA==" saltValue="P1qwewo2I4ummSdiNCm5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D16" zoomScale="70" zoomScaleNormal="70" zoomScaleSheetLayoutView="100" workbookViewId="0">
      <selection activeCell="L41" sqref="L41: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15207</v>
      </c>
      <c r="J41" s="104">
        <v>16635</v>
      </c>
      <c r="K41" s="104">
        <v>16199</v>
      </c>
      <c r="L41" s="104">
        <v>16116</v>
      </c>
      <c r="M41" s="105">
        <v>15319</v>
      </c>
    </row>
    <row r="42" spans="2:13" ht="27.75" customHeight="1" x14ac:dyDescent="0.15">
      <c r="B42" s="1242"/>
      <c r="C42" s="1243"/>
      <c r="D42" s="106"/>
      <c r="E42" s="1246" t="s">
        <v>32</v>
      </c>
      <c r="F42" s="1246"/>
      <c r="G42" s="1246"/>
      <c r="H42" s="1247"/>
      <c r="I42" s="107">
        <v>11</v>
      </c>
      <c r="J42" s="108">
        <v>8</v>
      </c>
      <c r="K42" s="108">
        <v>6</v>
      </c>
      <c r="L42" s="108">
        <v>4</v>
      </c>
      <c r="M42" s="109">
        <v>1</v>
      </c>
    </row>
    <row r="43" spans="2:13" ht="27.75" customHeight="1" x14ac:dyDescent="0.15">
      <c r="B43" s="1242"/>
      <c r="C43" s="1243"/>
      <c r="D43" s="106"/>
      <c r="E43" s="1246" t="s">
        <v>33</v>
      </c>
      <c r="F43" s="1246"/>
      <c r="G43" s="1246"/>
      <c r="H43" s="1247"/>
      <c r="I43" s="107">
        <v>1118</v>
      </c>
      <c r="J43" s="108">
        <v>1169</v>
      </c>
      <c r="K43" s="108">
        <v>1154</v>
      </c>
      <c r="L43" s="108">
        <v>1013</v>
      </c>
      <c r="M43" s="109">
        <v>951</v>
      </c>
    </row>
    <row r="44" spans="2:13" ht="27.75" customHeight="1" x14ac:dyDescent="0.15">
      <c r="B44" s="1242"/>
      <c r="C44" s="1243"/>
      <c r="D44" s="106"/>
      <c r="E44" s="1246" t="s">
        <v>34</v>
      </c>
      <c r="F44" s="1246"/>
      <c r="G44" s="1246"/>
      <c r="H44" s="1247"/>
      <c r="I44" s="107">
        <v>137</v>
      </c>
      <c r="J44" s="108" t="s">
        <v>520</v>
      </c>
      <c r="K44" s="108">
        <v>19</v>
      </c>
      <c r="L44" s="108">
        <v>50</v>
      </c>
      <c r="M44" s="109">
        <v>38</v>
      </c>
    </row>
    <row r="45" spans="2:13" ht="27.75" customHeight="1" x14ac:dyDescent="0.15">
      <c r="B45" s="1242"/>
      <c r="C45" s="1243"/>
      <c r="D45" s="106"/>
      <c r="E45" s="1246" t="s">
        <v>35</v>
      </c>
      <c r="F45" s="1246"/>
      <c r="G45" s="1246"/>
      <c r="H45" s="1247"/>
      <c r="I45" s="107">
        <v>1749</v>
      </c>
      <c r="J45" s="108">
        <v>1642</v>
      </c>
      <c r="K45" s="108">
        <v>1557</v>
      </c>
      <c r="L45" s="108">
        <v>1537</v>
      </c>
      <c r="M45" s="109">
        <v>1548</v>
      </c>
    </row>
    <row r="46" spans="2:13" ht="27.75" customHeight="1" x14ac:dyDescent="0.15">
      <c r="B46" s="1242"/>
      <c r="C46" s="1243"/>
      <c r="D46" s="110"/>
      <c r="E46" s="1246" t="s">
        <v>36</v>
      </c>
      <c r="F46" s="1246"/>
      <c r="G46" s="1246"/>
      <c r="H46" s="1247"/>
      <c r="I46" s="107" t="s">
        <v>520</v>
      </c>
      <c r="J46" s="108" t="s">
        <v>520</v>
      </c>
      <c r="K46" s="108" t="s">
        <v>520</v>
      </c>
      <c r="L46" s="108" t="s">
        <v>520</v>
      </c>
      <c r="M46" s="109" t="s">
        <v>520</v>
      </c>
    </row>
    <row r="47" spans="2:13" ht="27.75" customHeight="1" x14ac:dyDescent="0.15">
      <c r="B47" s="1242"/>
      <c r="C47" s="1243"/>
      <c r="D47" s="111"/>
      <c r="E47" s="1256" t="s">
        <v>37</v>
      </c>
      <c r="F47" s="1257"/>
      <c r="G47" s="1257"/>
      <c r="H47" s="1258"/>
      <c r="I47" s="107" t="s">
        <v>520</v>
      </c>
      <c r="J47" s="108" t="s">
        <v>520</v>
      </c>
      <c r="K47" s="108" t="s">
        <v>520</v>
      </c>
      <c r="L47" s="108" t="s">
        <v>520</v>
      </c>
      <c r="M47" s="109" t="s">
        <v>520</v>
      </c>
    </row>
    <row r="48" spans="2:13" ht="27.75" customHeight="1" x14ac:dyDescent="0.15">
      <c r="B48" s="1242"/>
      <c r="C48" s="1243"/>
      <c r="D48" s="106"/>
      <c r="E48" s="1246" t="s">
        <v>38</v>
      </c>
      <c r="F48" s="1246"/>
      <c r="G48" s="1246"/>
      <c r="H48" s="1247"/>
      <c r="I48" s="107" t="s">
        <v>520</v>
      </c>
      <c r="J48" s="108" t="s">
        <v>520</v>
      </c>
      <c r="K48" s="108" t="s">
        <v>520</v>
      </c>
      <c r="L48" s="108" t="s">
        <v>520</v>
      </c>
      <c r="M48" s="109" t="s">
        <v>520</v>
      </c>
    </row>
    <row r="49" spans="2:13" ht="27.75" customHeight="1" x14ac:dyDescent="0.15">
      <c r="B49" s="1244"/>
      <c r="C49" s="1245"/>
      <c r="D49" s="106"/>
      <c r="E49" s="1246" t="s">
        <v>39</v>
      </c>
      <c r="F49" s="1246"/>
      <c r="G49" s="1246"/>
      <c r="H49" s="1247"/>
      <c r="I49" s="107" t="s">
        <v>520</v>
      </c>
      <c r="J49" s="108" t="s">
        <v>520</v>
      </c>
      <c r="K49" s="108" t="s">
        <v>520</v>
      </c>
      <c r="L49" s="108" t="s">
        <v>520</v>
      </c>
      <c r="M49" s="109" t="s">
        <v>520</v>
      </c>
    </row>
    <row r="50" spans="2:13" ht="27.75" customHeight="1" x14ac:dyDescent="0.15">
      <c r="B50" s="1240" t="s">
        <v>40</v>
      </c>
      <c r="C50" s="1241"/>
      <c r="D50" s="112"/>
      <c r="E50" s="1246" t="s">
        <v>41</v>
      </c>
      <c r="F50" s="1246"/>
      <c r="G50" s="1246"/>
      <c r="H50" s="1247"/>
      <c r="I50" s="107">
        <v>8592</v>
      </c>
      <c r="J50" s="108">
        <v>9238</v>
      </c>
      <c r="K50" s="108">
        <v>9252</v>
      </c>
      <c r="L50" s="108">
        <v>9183</v>
      </c>
      <c r="M50" s="109">
        <v>8837</v>
      </c>
    </row>
    <row r="51" spans="2:13" ht="27.75" customHeight="1" x14ac:dyDescent="0.15">
      <c r="B51" s="1242"/>
      <c r="C51" s="1243"/>
      <c r="D51" s="106"/>
      <c r="E51" s="1246" t="s">
        <v>42</v>
      </c>
      <c r="F51" s="1246"/>
      <c r="G51" s="1246"/>
      <c r="H51" s="1247"/>
      <c r="I51" s="107">
        <v>497</v>
      </c>
      <c r="J51" s="108">
        <v>400</v>
      </c>
      <c r="K51" s="108">
        <v>259</v>
      </c>
      <c r="L51" s="108">
        <v>158</v>
      </c>
      <c r="M51" s="109">
        <v>132</v>
      </c>
    </row>
    <row r="52" spans="2:13" ht="27.75" customHeight="1" x14ac:dyDescent="0.15">
      <c r="B52" s="1244"/>
      <c r="C52" s="1245"/>
      <c r="D52" s="106"/>
      <c r="E52" s="1246" t="s">
        <v>43</v>
      </c>
      <c r="F52" s="1246"/>
      <c r="G52" s="1246"/>
      <c r="H52" s="1247"/>
      <c r="I52" s="107">
        <v>12165</v>
      </c>
      <c r="J52" s="108">
        <v>12131</v>
      </c>
      <c r="K52" s="108">
        <v>12925</v>
      </c>
      <c r="L52" s="108">
        <v>12713</v>
      </c>
      <c r="M52" s="109">
        <v>12218</v>
      </c>
    </row>
    <row r="53" spans="2:13" ht="27.75" customHeight="1" thickBot="1" x14ac:dyDescent="0.2">
      <c r="B53" s="1248" t="s">
        <v>21</v>
      </c>
      <c r="C53" s="1249"/>
      <c r="D53" s="113"/>
      <c r="E53" s="1250" t="s">
        <v>44</v>
      </c>
      <c r="F53" s="1250"/>
      <c r="G53" s="1250"/>
      <c r="H53" s="1251"/>
      <c r="I53" s="114">
        <v>-3032</v>
      </c>
      <c r="J53" s="115">
        <v>-2314</v>
      </c>
      <c r="K53" s="115">
        <v>-3501</v>
      </c>
      <c r="L53" s="115">
        <v>-3335</v>
      </c>
      <c r="M53" s="116">
        <v>-3330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BCDmYiW9+cK0VigOnolSWpyAgeFEAebU4HMpW06c9nZXamgJkuHIzvzqx5HgWQJzO43D6uWsKRJRs0SyybVQQ==" saltValue="Hsf6BVlc7eCPmqg3V6fn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G1" zoomScale="70" zoomScaleNormal="70" zoomScaleSheetLayoutView="100" workbookViewId="0">
      <selection activeCell="B1" sqref="B1:B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4" t="s">
        <v>47</v>
      </c>
      <c r="D55" s="1264"/>
      <c r="E55" s="1265"/>
      <c r="F55" s="128">
        <v>5480</v>
      </c>
      <c r="G55" s="128">
        <v>5200</v>
      </c>
      <c r="H55" s="129">
        <v>5079</v>
      </c>
    </row>
    <row r="56" spans="2:8" ht="52.5" customHeight="1" x14ac:dyDescent="0.15">
      <c r="B56" s="130"/>
      <c r="C56" s="1266" t="s">
        <v>48</v>
      </c>
      <c r="D56" s="1266"/>
      <c r="E56" s="1267"/>
      <c r="F56" s="131">
        <v>944</v>
      </c>
      <c r="G56" s="131">
        <v>1015</v>
      </c>
      <c r="H56" s="132">
        <v>1089</v>
      </c>
    </row>
    <row r="57" spans="2:8" ht="53.25" customHeight="1" x14ac:dyDescent="0.15">
      <c r="B57" s="130"/>
      <c r="C57" s="1268" t="s">
        <v>49</v>
      </c>
      <c r="D57" s="1268"/>
      <c r="E57" s="1269"/>
      <c r="F57" s="133">
        <v>1790</v>
      </c>
      <c r="G57" s="133">
        <v>1949</v>
      </c>
      <c r="H57" s="134">
        <v>1702</v>
      </c>
    </row>
    <row r="58" spans="2:8" ht="45.75" customHeight="1" x14ac:dyDescent="0.15">
      <c r="B58" s="135"/>
      <c r="C58" s="1259" t="s">
        <v>602</v>
      </c>
      <c r="D58" s="1260"/>
      <c r="E58" s="1261"/>
      <c r="F58" s="136">
        <v>1430</v>
      </c>
      <c r="G58" s="136">
        <v>1580</v>
      </c>
      <c r="H58" s="137">
        <v>1354</v>
      </c>
    </row>
    <row r="59" spans="2:8" ht="45.75" customHeight="1" x14ac:dyDescent="0.15">
      <c r="B59" s="135"/>
      <c r="C59" s="1259" t="s">
        <v>603</v>
      </c>
      <c r="D59" s="1260"/>
      <c r="E59" s="1261"/>
      <c r="F59" s="136">
        <v>141</v>
      </c>
      <c r="G59" s="136">
        <v>139</v>
      </c>
      <c r="H59" s="137">
        <v>137</v>
      </c>
    </row>
    <row r="60" spans="2:8" ht="45.75" customHeight="1" x14ac:dyDescent="0.15">
      <c r="B60" s="135"/>
      <c r="C60" s="1259" t="s">
        <v>605</v>
      </c>
      <c r="D60" s="1260"/>
      <c r="E60" s="1261"/>
      <c r="F60" s="136">
        <v>50</v>
      </c>
      <c r="G60" s="136">
        <v>56</v>
      </c>
      <c r="H60" s="137">
        <v>61</v>
      </c>
    </row>
    <row r="61" spans="2:8" ht="45.75" customHeight="1" x14ac:dyDescent="0.15">
      <c r="B61" s="135"/>
      <c r="C61" s="1259" t="s">
        <v>606</v>
      </c>
      <c r="D61" s="1260"/>
      <c r="E61" s="1261"/>
      <c r="F61" s="136">
        <v>0</v>
      </c>
      <c r="G61" s="136">
        <v>10</v>
      </c>
      <c r="H61" s="137">
        <v>43</v>
      </c>
    </row>
    <row r="62" spans="2:8" ht="45.75" customHeight="1" thickBot="1" x14ac:dyDescent="0.2">
      <c r="B62" s="138"/>
      <c r="C62" s="1259" t="s">
        <v>604</v>
      </c>
      <c r="D62" s="1260"/>
      <c r="E62" s="1261"/>
      <c r="F62" s="139">
        <v>98</v>
      </c>
      <c r="G62" s="139">
        <v>98</v>
      </c>
      <c r="H62" s="140">
        <v>37</v>
      </c>
    </row>
    <row r="63" spans="2:8" ht="52.5" customHeight="1" thickBot="1" x14ac:dyDescent="0.2">
      <c r="B63" s="141"/>
      <c r="C63" s="1262" t="s">
        <v>50</v>
      </c>
      <c r="D63" s="1262"/>
      <c r="E63" s="1263"/>
      <c r="F63" s="142">
        <v>8214</v>
      </c>
      <c r="G63" s="142">
        <v>8164</v>
      </c>
      <c r="H63" s="143">
        <v>7870</v>
      </c>
    </row>
    <row r="64" spans="2:8" ht="15" customHeight="1" x14ac:dyDescent="0.15"/>
  </sheetData>
  <sheetProtection algorithmName="SHA-512" hashValue="GgVGzwT6PyPHq06Oicnwivmo9g70g9RBvr/UJak+Lvtdea3fZMNRTmr013rkJVy0w5XMATYtQRYGpnEpNPh6xg==" saltValue="pAvHs32VNhIurs2DKyvd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108275</v>
      </c>
      <c r="E3" s="162"/>
      <c r="F3" s="163">
        <v>83280</v>
      </c>
      <c r="G3" s="164"/>
      <c r="H3" s="165"/>
    </row>
    <row r="4" spans="1:8" x14ac:dyDescent="0.15">
      <c r="A4" s="166"/>
      <c r="B4" s="167"/>
      <c r="C4" s="168"/>
      <c r="D4" s="169">
        <v>53102</v>
      </c>
      <c r="E4" s="170"/>
      <c r="F4" s="171">
        <v>43123</v>
      </c>
      <c r="G4" s="172"/>
      <c r="H4" s="173"/>
    </row>
    <row r="5" spans="1:8" x14ac:dyDescent="0.15">
      <c r="A5" s="154" t="s">
        <v>554</v>
      </c>
      <c r="B5" s="159"/>
      <c r="C5" s="160"/>
      <c r="D5" s="161">
        <v>189040</v>
      </c>
      <c r="E5" s="162"/>
      <c r="F5" s="163">
        <v>88968</v>
      </c>
      <c r="G5" s="164"/>
      <c r="H5" s="165"/>
    </row>
    <row r="6" spans="1:8" x14ac:dyDescent="0.15">
      <c r="A6" s="166"/>
      <c r="B6" s="167"/>
      <c r="C6" s="168"/>
      <c r="D6" s="169">
        <v>76713</v>
      </c>
      <c r="E6" s="170"/>
      <c r="F6" s="171">
        <v>45482</v>
      </c>
      <c r="G6" s="172"/>
      <c r="H6" s="173"/>
    </row>
    <row r="7" spans="1:8" x14ac:dyDescent="0.15">
      <c r="A7" s="154" t="s">
        <v>555</v>
      </c>
      <c r="B7" s="159"/>
      <c r="C7" s="160"/>
      <c r="D7" s="161">
        <v>65769</v>
      </c>
      <c r="E7" s="162"/>
      <c r="F7" s="163">
        <v>85173</v>
      </c>
      <c r="G7" s="164"/>
      <c r="H7" s="165"/>
    </row>
    <row r="8" spans="1:8" x14ac:dyDescent="0.15">
      <c r="A8" s="166"/>
      <c r="B8" s="167"/>
      <c r="C8" s="168"/>
      <c r="D8" s="169">
        <v>43320</v>
      </c>
      <c r="E8" s="170"/>
      <c r="F8" s="171">
        <v>43913</v>
      </c>
      <c r="G8" s="172"/>
      <c r="H8" s="173"/>
    </row>
    <row r="9" spans="1:8" x14ac:dyDescent="0.15">
      <c r="A9" s="154" t="s">
        <v>556</v>
      </c>
      <c r="B9" s="159"/>
      <c r="C9" s="160"/>
      <c r="D9" s="161">
        <v>93328</v>
      </c>
      <c r="E9" s="162"/>
      <c r="F9" s="163">
        <v>94081</v>
      </c>
      <c r="G9" s="164"/>
      <c r="H9" s="165"/>
    </row>
    <row r="10" spans="1:8" x14ac:dyDescent="0.15">
      <c r="A10" s="166"/>
      <c r="B10" s="167"/>
      <c r="C10" s="168"/>
      <c r="D10" s="169">
        <v>62619</v>
      </c>
      <c r="E10" s="170"/>
      <c r="F10" s="171">
        <v>48949</v>
      </c>
      <c r="G10" s="172"/>
      <c r="H10" s="173"/>
    </row>
    <row r="11" spans="1:8" x14ac:dyDescent="0.15">
      <c r="A11" s="154" t="s">
        <v>557</v>
      </c>
      <c r="B11" s="159"/>
      <c r="C11" s="160"/>
      <c r="D11" s="161">
        <v>71407</v>
      </c>
      <c r="E11" s="162"/>
      <c r="F11" s="163">
        <v>92632</v>
      </c>
      <c r="G11" s="164"/>
      <c r="H11" s="165"/>
    </row>
    <row r="12" spans="1:8" x14ac:dyDescent="0.15">
      <c r="A12" s="166"/>
      <c r="B12" s="167"/>
      <c r="C12" s="174"/>
      <c r="D12" s="169">
        <v>45338</v>
      </c>
      <c r="E12" s="170"/>
      <c r="F12" s="171">
        <v>47978</v>
      </c>
      <c r="G12" s="172"/>
      <c r="H12" s="173"/>
    </row>
    <row r="13" spans="1:8" x14ac:dyDescent="0.15">
      <c r="A13" s="154"/>
      <c r="B13" s="159"/>
      <c r="C13" s="175"/>
      <c r="D13" s="176">
        <v>105564</v>
      </c>
      <c r="E13" s="177"/>
      <c r="F13" s="178">
        <v>88827</v>
      </c>
      <c r="G13" s="179"/>
      <c r="H13" s="165"/>
    </row>
    <row r="14" spans="1:8" x14ac:dyDescent="0.15">
      <c r="A14" s="166"/>
      <c r="B14" s="167"/>
      <c r="C14" s="168"/>
      <c r="D14" s="169">
        <v>56218</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3.23</v>
      </c>
      <c r="C19" s="180">
        <f>ROUND(VALUE(SUBSTITUTE(実質収支比率等に係る経年分析!G$48,"▲","-")),2)</f>
        <v>5.0199999999999996</v>
      </c>
      <c r="D19" s="180">
        <f>ROUND(VALUE(SUBSTITUTE(実質収支比率等に係る経年分析!H$48,"▲","-")),2)</f>
        <v>4.1500000000000004</v>
      </c>
      <c r="E19" s="180">
        <f>ROUND(VALUE(SUBSTITUTE(実質収支比率等に係る経年分析!I$48,"▲","-")),2)</f>
        <v>5.49</v>
      </c>
      <c r="F19" s="180">
        <f>ROUND(VALUE(SUBSTITUTE(実質収支比率等に係る経年分析!J$48,"▲","-")),2)</f>
        <v>6.92</v>
      </c>
    </row>
    <row r="20" spans="1:11" x14ac:dyDescent="0.15">
      <c r="A20" s="180" t="s">
        <v>54</v>
      </c>
      <c r="B20" s="180">
        <f>ROUND(VALUE(SUBSTITUTE(実質収支比率等に係る経年分析!F$47,"▲","-")),2)</f>
        <v>61.09</v>
      </c>
      <c r="C20" s="180">
        <f>ROUND(VALUE(SUBSTITUTE(実質収支比率等に係る経年分析!G$47,"▲","-")),2)</f>
        <v>63.09</v>
      </c>
      <c r="D20" s="180">
        <f>ROUND(VALUE(SUBSTITUTE(実質収支比率等に係る経年分析!H$47,"▲","-")),2)</f>
        <v>59.94</v>
      </c>
      <c r="E20" s="180">
        <f>ROUND(VALUE(SUBSTITUTE(実質収支比率等に係る経年分析!I$47,"▲","-")),2)</f>
        <v>57.4</v>
      </c>
      <c r="F20" s="180">
        <f>ROUND(VALUE(SUBSTITUTE(実質収支比率等に係る経年分析!J$47,"▲","-")),2)</f>
        <v>54.07</v>
      </c>
    </row>
    <row r="21" spans="1:11" x14ac:dyDescent="0.15">
      <c r="A21" s="180" t="s">
        <v>55</v>
      </c>
      <c r="B21" s="180">
        <f>IF(ISNUMBER(VALUE(SUBSTITUTE(実質収支比率等に係る経年分析!F$49,"▲","-"))),ROUND(VALUE(SUBSTITUTE(実質収支比率等に係る経年分析!F$49,"▲","-")),2),NA())</f>
        <v>-6.11</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-5.21</v>
      </c>
      <c r="E21" s="180">
        <f>IF(ISNUMBER(VALUE(SUBSTITUTE(実質収支比率等に係る経年分析!I$49,"▲","-"))),ROUND(VALUE(SUBSTITUTE(実質収支比率等に係る経年分析!I$49,"▲","-")),2),NA())</f>
        <v>-1.78</v>
      </c>
      <c r="F21" s="180">
        <f>IF(ISNUMBER(VALUE(SUBSTITUTE(実質収支比率等に係る経年分析!J$49,"▲","-"))),ROUND(VALUE(SUBSTITUTE(実質収支比率等に係る経年分析!J$49,"▲","-")),2),NA())</f>
        <v>0.35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伊佐市介護サービス事業特別会計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伊佐市後期高齢者医療特別会計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伊佐市農業集落排水事業特別会計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伊佐市国民健康保険事業特別会計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伊佐市介護保険事業特別会計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伊佐市水道事業会計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1355</v>
      </c>
      <c r="E42" s="182"/>
      <c r="F42" s="182"/>
      <c r="G42" s="182">
        <f>'実質公債費比率（分子）の構造'!L$52</f>
        <v>1292</v>
      </c>
      <c r="H42" s="182"/>
      <c r="I42" s="182"/>
      <c r="J42" s="182">
        <f>'実質公債費比率（分子）の構造'!M$52</f>
        <v>1248</v>
      </c>
      <c r="K42" s="182"/>
      <c r="L42" s="182"/>
      <c r="M42" s="182">
        <f>'実質公債費比率（分子）の構造'!N$52</f>
        <v>1260</v>
      </c>
      <c r="N42" s="182"/>
      <c r="O42" s="182"/>
      <c r="P42" s="182">
        <f>'実質公債費比率（分子）の構造'!O$52</f>
        <v>1368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144</v>
      </c>
      <c r="C44" s="182"/>
      <c r="D44" s="182"/>
      <c r="E44" s="182">
        <f>'実質公債費比率（分子）の構造'!L$50</f>
        <v>117</v>
      </c>
      <c r="F44" s="182"/>
      <c r="G44" s="182"/>
      <c r="H44" s="182">
        <f>'実質公債費比率（分子）の構造'!M$50</f>
        <v>95</v>
      </c>
      <c r="I44" s="182"/>
      <c r="J44" s="182"/>
      <c r="K44" s="182">
        <f>'実質公債費比率（分子）の構造'!N$50</f>
        <v>68</v>
      </c>
      <c r="L44" s="182"/>
      <c r="M44" s="182"/>
      <c r="N44" s="182">
        <f>'実質公債費比率（分子）の構造'!O$50</f>
        <v>52</v>
      </c>
      <c r="O44" s="182"/>
      <c r="P44" s="182"/>
    </row>
    <row r="45" spans="1:16" x14ac:dyDescent="0.15">
      <c r="A45" s="182" t="s">
        <v>65</v>
      </c>
      <c r="B45" s="182">
        <f>'実質公債費比率（分子）の構造'!K$49</f>
        <v>254</v>
      </c>
      <c r="C45" s="182"/>
      <c r="D45" s="182"/>
      <c r="E45" s="182">
        <f>'実質公債費比率（分子）の構造'!L$49</f>
        <v>116</v>
      </c>
      <c r="F45" s="182"/>
      <c r="G45" s="182"/>
      <c r="H45" s="182" t="str">
        <f>'実質公債費比率（分子）の構造'!M$49</f>
        <v>-</v>
      </c>
      <c r="I45" s="182"/>
      <c r="J45" s="182"/>
      <c r="K45" s="182">
        <f>'実質公債費比率（分子）の構造'!N$49</f>
        <v>7</v>
      </c>
      <c r="L45" s="182"/>
      <c r="M45" s="182"/>
      <c r="N45" s="182">
        <f>'実質公債費比率（分子）の構造'!O$49</f>
        <v>12</v>
      </c>
      <c r="O45" s="182"/>
      <c r="P45" s="182"/>
    </row>
    <row r="46" spans="1:16" x14ac:dyDescent="0.15">
      <c r="A46" s="182" t="s">
        <v>66</v>
      </c>
      <c r="B46" s="182">
        <f>'実質公債費比率（分子）の構造'!K$48</f>
        <v>140</v>
      </c>
      <c r="C46" s="182"/>
      <c r="D46" s="182"/>
      <c r="E46" s="182">
        <f>'実質公債費比率（分子）の構造'!L$48</f>
        <v>138</v>
      </c>
      <c r="F46" s="182"/>
      <c r="G46" s="182"/>
      <c r="H46" s="182">
        <f>'実質公債費比率（分子）の構造'!M$48</f>
        <v>139</v>
      </c>
      <c r="I46" s="182"/>
      <c r="J46" s="182"/>
      <c r="K46" s="182">
        <f>'実質公債費比率（分子）の構造'!N$48</f>
        <v>146</v>
      </c>
      <c r="L46" s="182"/>
      <c r="M46" s="182"/>
      <c r="N46" s="182">
        <f>'実質公債費比率（分子）の構造'!O$48</f>
        <v>144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1565</v>
      </c>
      <c r="C49" s="182"/>
      <c r="D49" s="182"/>
      <c r="E49" s="182">
        <f>'実質公債費比率（分子）の構造'!L$45</f>
        <v>1619</v>
      </c>
      <c r="F49" s="182"/>
      <c r="G49" s="182"/>
      <c r="H49" s="182">
        <f>'実質公債費比率（分子）の構造'!M$45</f>
        <v>1680</v>
      </c>
      <c r="I49" s="182"/>
      <c r="J49" s="182"/>
      <c r="K49" s="182">
        <f>'実質公債費比率（分子）の構造'!N$45</f>
        <v>1684</v>
      </c>
      <c r="L49" s="182"/>
      <c r="M49" s="182"/>
      <c r="N49" s="182">
        <f>'実質公債費比率（分子）の構造'!O$45</f>
        <v>1857</v>
      </c>
      <c r="O49" s="182"/>
      <c r="P49" s="182"/>
    </row>
    <row r="50" spans="1:16" x14ac:dyDescent="0.15">
      <c r="A50" s="182" t="s">
        <v>70</v>
      </c>
      <c r="B50" s="182" t="e">
        <f>NA()</f>
        <v>#N/A</v>
      </c>
      <c r="C50" s="182">
        <f>IF(ISNUMBER('実質公債費比率（分子）の構造'!K$53),'実質公債費比率（分子）の構造'!K$53,NA())</f>
        <v>748</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666</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697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12165</v>
      </c>
      <c r="E56" s="181"/>
      <c r="F56" s="181"/>
      <c r="G56" s="181">
        <f>'将来負担比率（分子）の構造'!J$52</f>
        <v>12131</v>
      </c>
      <c r="H56" s="181"/>
      <c r="I56" s="181"/>
      <c r="J56" s="181">
        <f>'将来負担比率（分子）の構造'!K$52</f>
        <v>12925</v>
      </c>
      <c r="K56" s="181"/>
      <c r="L56" s="181"/>
      <c r="M56" s="181">
        <f>'将来負担比率（分子）の構造'!L$52</f>
        <v>12713</v>
      </c>
      <c r="N56" s="181"/>
      <c r="O56" s="181"/>
      <c r="P56" s="181">
        <f>'将来負担比率（分子）の構造'!M$52</f>
        <v>12218</v>
      </c>
    </row>
    <row r="57" spans="1:16" x14ac:dyDescent="0.15">
      <c r="A57" s="181" t="s">
        <v>42</v>
      </c>
      <c r="B57" s="181"/>
      <c r="C57" s="181"/>
      <c r="D57" s="181">
        <f>'将来負担比率（分子）の構造'!I$51</f>
        <v>497</v>
      </c>
      <c r="E57" s="181"/>
      <c r="F57" s="181"/>
      <c r="G57" s="181">
        <f>'将来負担比率（分子）の構造'!J$51</f>
        <v>400</v>
      </c>
      <c r="H57" s="181"/>
      <c r="I57" s="181"/>
      <c r="J57" s="181">
        <f>'将来負担比率（分子）の構造'!K$51</f>
        <v>259</v>
      </c>
      <c r="K57" s="181"/>
      <c r="L57" s="181"/>
      <c r="M57" s="181">
        <f>'将来負担比率（分子）の構造'!L$51</f>
        <v>158</v>
      </c>
      <c r="N57" s="181"/>
      <c r="O57" s="181"/>
      <c r="P57" s="181">
        <f>'将来負担比率（分子）の構造'!M$51</f>
        <v>132</v>
      </c>
    </row>
    <row r="58" spans="1:16" x14ac:dyDescent="0.15">
      <c r="A58" s="181" t="s">
        <v>41</v>
      </c>
      <c r="B58" s="181"/>
      <c r="C58" s="181"/>
      <c r="D58" s="181">
        <f>'将来負担比率（分子）の構造'!I$50</f>
        <v>8592</v>
      </c>
      <c r="E58" s="181"/>
      <c r="F58" s="181"/>
      <c r="G58" s="181">
        <f>'将来負担比率（分子）の構造'!J$50</f>
        <v>9238</v>
      </c>
      <c r="H58" s="181"/>
      <c r="I58" s="181"/>
      <c r="J58" s="181">
        <f>'将来負担比率（分子）の構造'!K$50</f>
        <v>9252</v>
      </c>
      <c r="K58" s="181"/>
      <c r="L58" s="181"/>
      <c r="M58" s="181">
        <f>'将来負担比率（分子）の構造'!L$50</f>
        <v>9183</v>
      </c>
      <c r="N58" s="181"/>
      <c r="O58" s="181"/>
      <c r="P58" s="181">
        <f>'将来負担比率（分子）の構造'!M$50</f>
        <v>8837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1749</v>
      </c>
      <c r="C62" s="181"/>
      <c r="D62" s="181"/>
      <c r="E62" s="181">
        <f>'将来負担比率（分子）の構造'!J$45</f>
        <v>1642</v>
      </c>
      <c r="F62" s="181"/>
      <c r="G62" s="181"/>
      <c r="H62" s="181">
        <f>'将来負担比率（分子）の構造'!K$45</f>
        <v>1557</v>
      </c>
      <c r="I62" s="181"/>
      <c r="J62" s="181"/>
      <c r="K62" s="181">
        <f>'将来負担比率（分子）の構造'!L$45</f>
        <v>1537</v>
      </c>
      <c r="L62" s="181"/>
      <c r="M62" s="181"/>
      <c r="N62" s="181">
        <f>'将来負担比率（分子）の構造'!M$45</f>
        <v>1548</v>
      </c>
      <c r="O62" s="181"/>
      <c r="P62" s="181"/>
    </row>
    <row r="63" spans="1:16" x14ac:dyDescent="0.15">
      <c r="A63" s="181" t="s">
        <v>34</v>
      </c>
      <c r="B63" s="181">
        <f>'将来負担比率（分子）の構造'!I$44</f>
        <v>137</v>
      </c>
      <c r="C63" s="181"/>
      <c r="D63" s="181"/>
      <c r="E63" s="181" t="str">
        <f>'将来負担比率（分子）の構造'!J$44</f>
        <v>-</v>
      </c>
      <c r="F63" s="181"/>
      <c r="G63" s="181"/>
      <c r="H63" s="181">
        <f>'将来負担比率（分子）の構造'!K$44</f>
        <v>19</v>
      </c>
      <c r="I63" s="181"/>
      <c r="J63" s="181"/>
      <c r="K63" s="181">
        <f>'将来負担比率（分子）の構造'!L$44</f>
        <v>50</v>
      </c>
      <c r="L63" s="181"/>
      <c r="M63" s="181"/>
      <c r="N63" s="181">
        <f>'将来負担比率（分子）の構造'!M$44</f>
        <v>38</v>
      </c>
      <c r="O63" s="181"/>
      <c r="P63" s="181"/>
    </row>
    <row r="64" spans="1:16" x14ac:dyDescent="0.15">
      <c r="A64" s="181" t="s">
        <v>33</v>
      </c>
      <c r="B64" s="181">
        <f>'将来負担比率（分子）の構造'!I$43</f>
        <v>1118</v>
      </c>
      <c r="C64" s="181"/>
      <c r="D64" s="181"/>
      <c r="E64" s="181">
        <f>'将来負担比率（分子）の構造'!J$43</f>
        <v>1169</v>
      </c>
      <c r="F64" s="181"/>
      <c r="G64" s="181"/>
      <c r="H64" s="181">
        <f>'将来負担比率（分子）の構造'!K$43</f>
        <v>1154</v>
      </c>
      <c r="I64" s="181"/>
      <c r="J64" s="181"/>
      <c r="K64" s="181">
        <f>'将来負担比率（分子）の構造'!L$43</f>
        <v>1013</v>
      </c>
      <c r="L64" s="181"/>
      <c r="M64" s="181"/>
      <c r="N64" s="181">
        <f>'将来負担比率（分子）の構造'!M$43</f>
        <v>951</v>
      </c>
      <c r="O64" s="181"/>
      <c r="P64" s="181"/>
    </row>
    <row r="65" spans="1:16" x14ac:dyDescent="0.15">
      <c r="A65" s="181" t="s">
        <v>32</v>
      </c>
      <c r="B65" s="181">
        <f>'将来負担比率（分子）の構造'!I$42</f>
        <v>11</v>
      </c>
      <c r="C65" s="181"/>
      <c r="D65" s="181"/>
      <c r="E65" s="181">
        <f>'将来負担比率（分子）の構造'!J$42</f>
        <v>8</v>
      </c>
      <c r="F65" s="181"/>
      <c r="G65" s="181"/>
      <c r="H65" s="181">
        <f>'将来負担比率（分子）の構造'!K$42</f>
        <v>6</v>
      </c>
      <c r="I65" s="181"/>
      <c r="J65" s="181"/>
      <c r="K65" s="181">
        <f>'将来負担比率（分子）の構造'!L$42</f>
        <v>4</v>
      </c>
      <c r="L65" s="181"/>
      <c r="M65" s="181"/>
      <c r="N65" s="181">
        <f>'将来負担比率（分子）の構造'!M$42</f>
        <v>1</v>
      </c>
      <c r="O65" s="181"/>
      <c r="P65" s="181"/>
    </row>
    <row r="66" spans="1:16" x14ac:dyDescent="0.15">
      <c r="A66" s="181" t="s">
        <v>31</v>
      </c>
      <c r="B66" s="181">
        <f>'将来負担比率（分子）の構造'!I$41</f>
        <v>15207</v>
      </c>
      <c r="C66" s="181"/>
      <c r="D66" s="181"/>
      <c r="E66" s="181">
        <f>'将来負担比率（分子）の構造'!J$41</f>
        <v>16635</v>
      </c>
      <c r="F66" s="181"/>
      <c r="G66" s="181"/>
      <c r="H66" s="181">
        <f>'将来負担比率（分子）の構造'!K$41</f>
        <v>16199</v>
      </c>
      <c r="I66" s="181"/>
      <c r="J66" s="181"/>
      <c r="K66" s="181">
        <f>'将来負担比率（分子）の構造'!L$41</f>
        <v>16116</v>
      </c>
      <c r="L66" s="181"/>
      <c r="M66" s="181"/>
      <c r="N66" s="181">
        <f>'将来負担比率（分子）の構造'!M$41</f>
        <v>15319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5480</v>
      </c>
      <c r="C72" s="185">
        <f>基金残高に係る経年分析!G55</f>
        <v>5200</v>
      </c>
      <c r="D72" s="185">
        <f>基金残高に係る経年分析!H55</f>
        <v>5079</v>
      </c>
    </row>
    <row r="73" spans="1:16" x14ac:dyDescent="0.15">
      <c r="A73" s="184" t="s">
        <v>77</v>
      </c>
      <c r="B73" s="185">
        <f>基金残高に係る経年分析!F56</f>
        <v>944</v>
      </c>
      <c r="C73" s="185">
        <f>基金残高に係る経年分析!G56</f>
        <v>1015</v>
      </c>
      <c r="D73" s="185">
        <f>基金残高に係る経年分析!H56</f>
        <v>1089</v>
      </c>
    </row>
    <row r="74" spans="1:16" x14ac:dyDescent="0.15">
      <c r="A74" s="184" t="s">
        <v>78</v>
      </c>
      <c r="B74" s="185">
        <f>基金残高に係る経年分析!F57</f>
        <v>1790</v>
      </c>
      <c r="C74" s="185">
        <f>基金残高に係る経年分析!G57</f>
        <v>1949</v>
      </c>
      <c r="D74" s="185">
        <f>基金残高に係る経年分析!H57</f>
        <v>1702</v>
      </c>
    </row>
  </sheetData>
  <sheetProtection algorithmName="SHA-512" hashValue="BH/ifSjA+QQ24sLjMRFf/vhy7KiFSwueH/rLOICfk9hW1RmaioIDteYkALvA/95Dle9Tg71L0Jgf7amHmMqssw==" saltValue="X8+aPIL0Di0pjUHAcv+l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ACT80020</cp:lastModifiedBy>
  <cp:lastPrinted>2022-03-02T04:50:43Z</cp:lastPrinted>
  <dcterms:created xsi:type="dcterms:W3CDTF">2022-02-02T07:38:41Z</dcterms:created>
  <dcterms:modified xsi:type="dcterms:W3CDTF">2023-03-08T08:15:24Z</dcterms:modified>
  <cp:category/>
</cp:coreProperties>
</file>